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Családi, Társas házaak" sheetId="1" r:id="rId1"/>
    <sheet name="Középiskolák részére kiszáll." sheetId="2" state="hidden" r:id="rId2"/>
    <sheet name="Városszépítő költség bontása" sheetId="3" state="hidden" r:id="rId3"/>
  </sheets>
  <definedNames>
    <definedName name="Z_10A3A0FF_D96E_409F_A2E3_E2DE18E03923_.wvu.PrintArea" localSheetId="0">'Családi, Társas házaak'!$B$4:$G$198</definedName>
    <definedName name="Z_393095CD_6037_4675_815C_FA7931034A71_.wvu.PrintArea" localSheetId="0">'Családi, Társas házaak'!$B$4:$G$198</definedName>
    <definedName name="Z_508E05D1_596A_4190_9AB9_F1CACA940A8A_.wvu.Cols" localSheetId="0">#N/A</definedName>
    <definedName name="Z_508E05D1_596A_4190_9AB9_F1CACA940A8A_.wvu.PrintArea" localSheetId="0">'Családi, Társas házaak'!$B$4:$G$198</definedName>
    <definedName name="Z_60DABC84_2B62_4D7D_BBF5_4AEE6AC8706D_.wvu.PrintArea" localSheetId="0">'Családi, Társas házaak'!$B$4:$G$198</definedName>
    <definedName name="Z_78F71332_F2D7_4288_B24F_4E1561296612_.wvu.PrintArea" localSheetId="0">'Családi, Társas házaak'!$B$4:$G$198</definedName>
    <definedName name="Z_7E0EF5D7_EAEF_48F8_B39C_6CC5D9C1E2DC_.wvu.PrintArea" localSheetId="0">'Családi, Társas házaak'!$B$4:$G$198</definedName>
    <definedName name="Z_B7770660_36A4_42CA_8676_7AAC4D652E8C_.wvu.PrintArea" localSheetId="0">'Családi, Társas házaak'!$B$4:$G$198</definedName>
    <definedName name="Z_C96533D6_0F23_429A_A4C1_6D650FC8F800_.wvu.PrintArea" localSheetId="0">'Családi, Társas házaak'!$B$4:$G$198</definedName>
    <definedName name="Z_D774BE15_595A_4038_B9AF_1931E077B0ED_.wvu.PrintArea" localSheetId="0">'Családi, Társas házaak'!$B$4:$G$198</definedName>
    <definedName name="Z_E4E8BFB2_0844_4BDC_BAE8_BEB9EFE3FD14_.wvu.PrintArea" localSheetId="0">'Családi, Társas házaak'!$B$4:$G$198</definedName>
  </definedNames>
  <calcPr fullCalcOnLoad="1"/>
</workbook>
</file>

<file path=xl/sharedStrings.xml><?xml version="1.0" encoding="utf-8"?>
<sst xmlns="http://schemas.openxmlformats.org/spreadsheetml/2006/main" count="564" uniqueCount="408">
  <si>
    <r>
      <t xml:space="preserve">
</t>
    </r>
    <r>
      <rPr>
        <b/>
        <sz val="11"/>
        <color indexed="10"/>
        <rFont val="Calibri"/>
        <family val="2"/>
      </rPr>
      <t xml:space="preserve">2017 évi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56"/>
        <rFont val="Calibri"/>
        <family val="2"/>
      </rPr>
      <t xml:space="preserve">ŐSZI KISZÁLLÍTÁSOK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10"/>
        <rFont val="Calibri"/>
        <family val="2"/>
      </rPr>
      <t xml:space="preserve">CSALÁDI HÁZAK, TÁRSASHÁZAK részére
</t>
    </r>
    <r>
      <rPr>
        <b/>
        <sz val="11"/>
        <color indexed="56"/>
        <rFont val="Calibri"/>
        <family val="2"/>
      </rPr>
      <t xml:space="preserve"> PÁLYÁZHATÓ NÖVÉNYEK LISTÁJA, TÁJÉKOZTATÓ ÁRAKKAL
    A kiszállítás   határideje: 2017. október 31.         </t>
    </r>
    <r>
      <rPr>
        <b/>
        <sz val="11"/>
        <color indexed="8"/>
        <rFont val="Calibri"/>
        <family val="2"/>
      </rPr>
      <t xml:space="preserve">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</si>
  <si>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Évelő, kétnyári növények, hagymás</t>
  </si>
  <si>
    <t>Egységár bruttó</t>
  </si>
  <si>
    <t>Cserjék</t>
  </si>
  <si>
    <t>Fűmag</t>
  </si>
  <si>
    <t>1.</t>
  </si>
  <si>
    <t xml:space="preserve">Aranyvessző,Sugárkorona Solidago 'Strahlenkrone' </t>
  </si>
  <si>
    <t xml:space="preserve">Rózsa ágyásrózsa  piros                              </t>
  </si>
  <si>
    <t>Egyéb</t>
  </si>
  <si>
    <t>2.</t>
  </si>
  <si>
    <t>Ápolka  Monarda didyma</t>
  </si>
  <si>
    <t xml:space="preserve">Rózsa ágyásrózsa rózsaszín                         </t>
  </si>
  <si>
    <t>3.</t>
  </si>
  <si>
    <t xml:space="preserve">Árvacsalán Lamium maculatum </t>
  </si>
  <si>
    <t xml:space="preserve">Rózsa ágyásrózsa sárga                            </t>
  </si>
  <si>
    <t>4.</t>
  </si>
  <si>
    <t>Árvácska</t>
  </si>
  <si>
    <t xml:space="preserve">Rózsa ágyásrózsa fehér </t>
  </si>
  <si>
    <t>5.</t>
  </si>
  <si>
    <t xml:space="preserve">Atlasz csenkesz Festuca mairei </t>
  </si>
  <si>
    <t xml:space="preserve">Rózsa 'The Fairy'  rózsaszín virágú terülő rózsa            </t>
  </si>
  <si>
    <t>6.</t>
  </si>
  <si>
    <t xml:space="preserve">Balkáni nőszirom Iris reichenbachii </t>
  </si>
  <si>
    <t>Rózsa Rosa 'Bonica'</t>
  </si>
  <si>
    <t>7.</t>
  </si>
  <si>
    <t>Bíbor kasvirág Echinacea purpurea</t>
  </si>
  <si>
    <t>Rózsa Rosa 'Fairy Quenn'</t>
  </si>
  <si>
    <t>8.</t>
  </si>
  <si>
    <t xml:space="preserve">Bíborlevelű tűzeső Heuchera Palace Purple </t>
  </si>
  <si>
    <t>Rózsa Rosa 'Rote Fary'</t>
  </si>
  <si>
    <t>9.</t>
  </si>
  <si>
    <t>Borsikafű  Satureja hortensis</t>
  </si>
  <si>
    <t>Rózsa Rosa 'Rózsaszőnyeg</t>
  </si>
  <si>
    <t>10.</t>
  </si>
  <si>
    <t>Borzas kúpvirág  Rudbeckia hirta</t>
  </si>
  <si>
    <t>11.</t>
  </si>
  <si>
    <t>Buglyos fátyolvirág Gypsophila paniculata</t>
  </si>
  <si>
    <t>12.</t>
  </si>
  <si>
    <t>Cickafark piros Achillea millefolium 'Red Velvet'</t>
  </si>
  <si>
    <t>13.</t>
  </si>
  <si>
    <t>Cickafark sárga Achillea filipendulina</t>
  </si>
  <si>
    <t>14.</t>
  </si>
  <si>
    <t>Citromfű  Melissa officinalis</t>
  </si>
  <si>
    <t>15.</t>
  </si>
  <si>
    <t xml:space="preserve">Dalmát nőszirom Iris pallida </t>
  </si>
  <si>
    <t>16.</t>
  </si>
  <si>
    <t>Deres csenkesz Festuca pallens</t>
  </si>
  <si>
    <t>17.</t>
  </si>
  <si>
    <t xml:space="preserve">Deres fényperje Koeleria glauca </t>
  </si>
  <si>
    <t>18.</t>
  </si>
  <si>
    <t>Dohánygyökér Lewisia cotyledon</t>
  </si>
  <si>
    <t>19.</t>
  </si>
  <si>
    <t>Dúsvirágú varjúháj Sedum floriferum</t>
  </si>
  <si>
    <t>20.</t>
  </si>
  <si>
    <t>Égőszerelem Lychnis chalcedonica</t>
  </si>
  <si>
    <t>21.</t>
  </si>
  <si>
    <t>Erdei csillagfürt Lupinus polyphyllus</t>
  </si>
  <si>
    <t>22.</t>
  </si>
  <si>
    <t xml:space="preserve">Erdei pajzsika Dryopteris filix filix -mas </t>
  </si>
  <si>
    <t>23.</t>
  </si>
  <si>
    <t>Erdei szellőrózsa  Anemone sylvestris</t>
  </si>
  <si>
    <t>24.</t>
  </si>
  <si>
    <t>Évelő csillagfürt  Lupinus perennis</t>
  </si>
  <si>
    <t>25.</t>
  </si>
  <si>
    <t xml:space="preserve">Frézia hagyma </t>
  </si>
  <si>
    <t>26.</t>
  </si>
  <si>
    <t>Fülesternye Alyssum maritimum</t>
  </si>
  <si>
    <t>27.</t>
  </si>
  <si>
    <t>Fürtös gyönygyike  Muscari racemosum</t>
  </si>
  <si>
    <t>28.</t>
  </si>
  <si>
    <t>Gyepes szappanfű  Saponaria ocymoides</t>
  </si>
  <si>
    <t>29.</t>
  </si>
  <si>
    <t>Gyöngyvirág Convallaria majalis</t>
  </si>
  <si>
    <t>30.</t>
  </si>
  <si>
    <t>Hamvas cipruska  Santolina chammaecyparissus</t>
  </si>
  <si>
    <t>31.</t>
  </si>
  <si>
    <t>Hamvas törpemargitvirág 
Anacyclus pyrethrum var.depressus</t>
  </si>
  <si>
    <t>32.</t>
  </si>
  <si>
    <t>Havasi fátyolvirág  Gypsophila repens 'Rosea'</t>
  </si>
  <si>
    <t>33.</t>
  </si>
  <si>
    <t xml:space="preserve">Havasi őszirózsa(  gerebcsin)Aster alpinus </t>
  </si>
  <si>
    <t>34.</t>
  </si>
  <si>
    <t>Hegyi ternye  Alyssum montanum 'Berggold'</t>
  </si>
  <si>
    <t>35.</t>
  </si>
  <si>
    <t xml:space="preserve">Heverő varjúháj  Sedum anacampseros </t>
  </si>
  <si>
    <t>36.</t>
  </si>
  <si>
    <t>Homokhúr Arenaria montana</t>
  </si>
  <si>
    <t>37.</t>
  </si>
  <si>
    <t>Hóvirág Galanthus</t>
  </si>
  <si>
    <t>38.</t>
  </si>
  <si>
    <t xml:space="preserve">Illatos gólyaorr  Geranium macrorrhizum </t>
  </si>
  <si>
    <t>39.</t>
  </si>
  <si>
    <t>Jácint hagyma</t>
  </si>
  <si>
    <t>40.</t>
  </si>
  <si>
    <t>Japán kövérke Pachysandra terminalis</t>
  </si>
  <si>
    <t>41.</t>
  </si>
  <si>
    <t>Japán orbáncfű Hypericum patulum</t>
  </si>
  <si>
    <t>42.</t>
  </si>
  <si>
    <t>Kamcsatkai varjúháj  Sedum Kamtschaticum 'Variegatum</t>
  </si>
  <si>
    <t>43.</t>
  </si>
  <si>
    <t xml:space="preserve">Kárpáti harangvirág Campanula carpatica </t>
  </si>
  <si>
    <t>44.</t>
  </si>
  <si>
    <t>Kaukázusi nefelejcs Brunnera machrophilla</t>
  </si>
  <si>
    <t>45.</t>
  </si>
  <si>
    <t>Kaukázusi tárnics Gentiana septemfida var. lagodechiana</t>
  </si>
  <si>
    <t>46.</t>
  </si>
  <si>
    <t>Kaukázusi varjúháj Sedum Spurium 'Schorbuser Blut'</t>
  </si>
  <si>
    <t>47.</t>
  </si>
  <si>
    <t>Zergevirág Doronicum orientale 'Magnificum'</t>
  </si>
  <si>
    <t>48.</t>
  </si>
  <si>
    <t>Kerti kakukkfű Thymus vulgaris</t>
  </si>
  <si>
    <t>49.</t>
  </si>
  <si>
    <t>Kékgyökér Ceratostigma plumbaginoides</t>
  </si>
  <si>
    <t>50.</t>
  </si>
  <si>
    <t xml:space="preserve">Kerti harangláb  Aquilegia vulgaris </t>
  </si>
  <si>
    <t>51.</t>
  </si>
  <si>
    <t>Kerti tollbuga  Astilbe x arendsii</t>
  </si>
  <si>
    <t>52.</t>
  </si>
  <si>
    <t>Kokárdavirág Gaillardia Aristata 'Kobold</t>
  </si>
  <si>
    <t>53.</t>
  </si>
  <si>
    <t>Körömvirág  Calendula officinalis</t>
  </si>
  <si>
    <t>54.</t>
  </si>
  <si>
    <t>Kövirózsa  Sempervivum sp.</t>
  </si>
  <si>
    <t>55.</t>
  </si>
  <si>
    <t>Kristályvirág  Delosperma</t>
  </si>
  <si>
    <t>56.</t>
  </si>
  <si>
    <t xml:space="preserve">Krókuszhagyma </t>
  </si>
  <si>
    <t>57.</t>
  </si>
  <si>
    <t>Lavandula angustifolia</t>
  </si>
  <si>
    <t>58.</t>
  </si>
  <si>
    <t>Lavandula angustifolia 'Hidcote'</t>
  </si>
  <si>
    <t>59.</t>
  </si>
  <si>
    <t>Lavandula angustifolia 'Grappenhall'</t>
  </si>
  <si>
    <t>60.</t>
  </si>
  <si>
    <t xml:space="preserve">Lágyszörű palástfű Alchemilla mollis </t>
  </si>
  <si>
    <t>61.</t>
  </si>
  <si>
    <t>Lángvirágok Phlox paniculata hibride</t>
  </si>
  <si>
    <t>62.</t>
  </si>
  <si>
    <t>Ligeti zsálya Salvia memorosa</t>
  </si>
  <si>
    <t>63.</t>
  </si>
  <si>
    <t>Ligetszépe Oenothera biennis</t>
  </si>
  <si>
    <t>64.</t>
  </si>
  <si>
    <t>Liliom hagyma színkeverék</t>
  </si>
  <si>
    <t>65.</t>
  </si>
  <si>
    <t>Majoranna Origanum majorana</t>
  </si>
  <si>
    <t>66.</t>
  </si>
  <si>
    <t>Medve csenkesz Festuca scoparia</t>
  </si>
  <si>
    <t>67.</t>
  </si>
  <si>
    <t>Menta Mentha</t>
  </si>
  <si>
    <t>68.</t>
  </si>
  <si>
    <t>Mezei kakukkfű  Thymus serpyllum</t>
  </si>
  <si>
    <t>69.</t>
  </si>
  <si>
    <t>Nagyvirágú gólyaorr  Geranium grandiflorum</t>
  </si>
  <si>
    <t>70.</t>
  </si>
  <si>
    <t xml:space="preserve">Nagyvirágú menyecskeszem Coreopsis grandiflora </t>
  </si>
  <si>
    <t>71.</t>
  </si>
  <si>
    <t xml:space="preserve">Napvirág rózsaszín Helianthemum 'Ben Hope' </t>
  </si>
  <si>
    <t>72.</t>
  </si>
  <si>
    <t xml:space="preserve">Nárcisz hagyma </t>
  </si>
  <si>
    <t>73.</t>
  </si>
  <si>
    <t>Nagy meténg Vinca major</t>
  </si>
  <si>
    <t>74.</t>
  </si>
  <si>
    <t>Négyszögletes ligetszépe Oenothera fruticosa</t>
  </si>
  <si>
    <t>75.</t>
  </si>
  <si>
    <t>Orchideakankalin Primula vialii</t>
  </si>
  <si>
    <t>76.</t>
  </si>
  <si>
    <t>Orvosi székfű vagy kamilla  Matricaria chamomilla</t>
  </si>
  <si>
    <t>77.</t>
  </si>
  <si>
    <t>Orvosi zsálya (tarka levelű ) Salvia officinalis Tricolor</t>
  </si>
  <si>
    <t>78.</t>
  </si>
  <si>
    <t>Orvosi zsálya Salvia officinalis</t>
  </si>
  <si>
    <t>79.</t>
  </si>
  <si>
    <t xml:space="preserve">Örökzöld keserűfű Persicaria affinis </t>
  </si>
  <si>
    <t>80.</t>
  </si>
  <si>
    <t>Örökzöld kislevelű meténg Vinca minor</t>
  </si>
  <si>
    <t>81.</t>
  </si>
  <si>
    <t>Örökzöld tatárvirág  Iberis sempervirens</t>
  </si>
  <si>
    <t>82.</t>
  </si>
  <si>
    <t>Örökzöld zabfű Helictotrichon sempervirens</t>
  </si>
  <si>
    <t>83.</t>
  </si>
  <si>
    <t>Pázsitszegfű Armeria maritima</t>
  </si>
  <si>
    <t>84.</t>
  </si>
  <si>
    <t>Pillás ikravirág Arabis ferdinandi-coburgii 'Old Gold'</t>
  </si>
  <si>
    <t>85.</t>
  </si>
  <si>
    <t xml:space="preserve">Piros gólyaorr  Geranium sanguineum </t>
  </si>
  <si>
    <t>86.</t>
  </si>
  <si>
    <t xml:space="preserve">Hírharang,léggömbvirág Platycodon garndiflorum   </t>
  </si>
  <si>
    <t>87.</t>
  </si>
  <si>
    <t>Pompás varjúháj  S. spectabile</t>
  </si>
  <si>
    <t>88.</t>
  </si>
  <si>
    <t>Prérigyertya  Camassia quamash 'Blue Melody'</t>
  </si>
  <si>
    <t>89.</t>
  </si>
  <si>
    <t>Rozmaring  Rosmarinus officinalis</t>
  </si>
  <si>
    <t>90.</t>
  </si>
  <si>
    <t>Szarkaláb Delphinium cultorum</t>
  </si>
  <si>
    <t>91.</t>
  </si>
  <si>
    <t xml:space="preserve">Szívlevelű bőrlevél Bergenia cordifolia                                           </t>
  </si>
  <si>
    <t>92.</t>
  </si>
  <si>
    <t>Tárkony Artemisia dracunculus</t>
  </si>
  <si>
    <t>93.</t>
  </si>
  <si>
    <t>Teltvirágú margaréta   Laucanthemum 'Wirral Supreme'</t>
  </si>
  <si>
    <t>94.</t>
  </si>
  <si>
    <t>Tengerparti pázsitszegfű  Armeria maritima</t>
  </si>
  <si>
    <t>95.</t>
  </si>
  <si>
    <t>Tollas szegfű Dianthus plumarius</t>
  </si>
  <si>
    <t>96.</t>
  </si>
  <si>
    <t>Törpe harangvirág (Campanula cochleariifolia)</t>
  </si>
  <si>
    <t>97.</t>
  </si>
  <si>
    <t>Törpe margaréta</t>
  </si>
  <si>
    <t>98.</t>
  </si>
  <si>
    <t>Tulipán hagyma</t>
  </si>
  <si>
    <t>99.</t>
  </si>
  <si>
    <t>Tűzliliom - Lilium bulbiferum</t>
  </si>
  <si>
    <t>100.</t>
  </si>
  <si>
    <t>Velencei kutyatej  Euphorbia caracias subsp.wulfenii</t>
  </si>
  <si>
    <t>Ballagásra kiszállítandó növények listája</t>
  </si>
  <si>
    <t>Pályázó sorszáma</t>
  </si>
  <si>
    <t>Név</t>
  </si>
  <si>
    <t xml:space="preserve">Cím </t>
  </si>
  <si>
    <t>Telefonszám</t>
  </si>
  <si>
    <t>Növény megnevezése</t>
  </si>
  <si>
    <t>Egynyári Mennyiség/db</t>
  </si>
  <si>
    <t>Muskátli Mennyiség/db</t>
  </si>
  <si>
    <t>Virágföld Mennyiség/db</t>
  </si>
  <si>
    <t>Bruttó érték</t>
  </si>
  <si>
    <t>Összsesen</t>
  </si>
  <si>
    <t>Teleki Blanka Gimnázium és Ált Isk.</t>
  </si>
  <si>
    <t xml:space="preserve">Budai u. 7. </t>
  </si>
  <si>
    <t>06/22/506-162</t>
  </si>
  <si>
    <t>Petunia piros</t>
  </si>
  <si>
    <t xml:space="preserve">Szabó Gábor ig. </t>
  </si>
  <si>
    <t>Szigeti u. 1.</t>
  </si>
  <si>
    <t>06/22/504-515</t>
  </si>
  <si>
    <t>Petúnia kék</t>
  </si>
  <si>
    <t>Lendvai József (Átvevő)</t>
  </si>
  <si>
    <t>06/70/3396-243</t>
  </si>
  <si>
    <t>Petúnia rózsaszín</t>
  </si>
  <si>
    <t>Molnár Ildikó</t>
  </si>
  <si>
    <t>06/70/6699-202</t>
  </si>
  <si>
    <t>Petúnia fehér</t>
  </si>
  <si>
    <t xml:space="preserve">Petúnia vegyes </t>
  </si>
  <si>
    <t>Begónia barna levelű piros</t>
  </si>
  <si>
    <t>Begónia barna levelű tarka virágú</t>
  </si>
  <si>
    <t>Begónia zöld levelű piros</t>
  </si>
  <si>
    <t>Begónia zöld levelű tarka virágú</t>
  </si>
  <si>
    <t>Kakastaréj</t>
  </si>
  <si>
    <t>Törpe dália  vegyes színben</t>
  </si>
  <si>
    <t>Büdöske nagy virágú  cirmos</t>
  </si>
  <si>
    <t>Gúmos begonia vegyes színben</t>
  </si>
  <si>
    <t xml:space="preserve">Tátika </t>
  </si>
  <si>
    <t xml:space="preserve">Porcsinrózsa </t>
  </si>
  <si>
    <t>álló piros</t>
  </si>
  <si>
    <t>álló rózsaszín</t>
  </si>
  <si>
    <t>futó piros</t>
  </si>
  <si>
    <t>félfutó piros</t>
  </si>
  <si>
    <t>virágföld</t>
  </si>
  <si>
    <t>211.</t>
  </si>
  <si>
    <t>Székesfehérvár SZC I. István Középiskolája</t>
  </si>
  <si>
    <t>Várkörút 31.</t>
  </si>
  <si>
    <t>22/314-183</t>
  </si>
  <si>
    <t>álló fehér</t>
  </si>
  <si>
    <t>igazgató: Tóth Katalin</t>
  </si>
  <si>
    <t>Átvevő:</t>
  </si>
  <si>
    <t>Tóth Katalin</t>
  </si>
  <si>
    <t>Szfv. SzC Bugát Pál Középiskola</t>
  </si>
  <si>
    <t>Gyümölcs u. 15.</t>
  </si>
  <si>
    <t>06/22/312-073</t>
  </si>
  <si>
    <t>Motikáné Tóth Éva ig.</t>
  </si>
  <si>
    <t>Debreczeni Ildikó</t>
  </si>
  <si>
    <t>Begónia barna levelű rózsaszín</t>
  </si>
  <si>
    <t>Begónia barna levelű fehér</t>
  </si>
  <si>
    <t>Begónia zöld levelű rózsaszín</t>
  </si>
  <si>
    <t xml:space="preserve">Lobélia </t>
  </si>
  <si>
    <t xml:space="preserve">Gazánia </t>
  </si>
  <si>
    <t xml:space="preserve">Coleus </t>
  </si>
  <si>
    <t>Ipomoea batatas</t>
  </si>
  <si>
    <t>409.</t>
  </si>
  <si>
    <t>Székesfehérvári SZC Hunyadi Mátyás Középiskolája</t>
  </si>
  <si>
    <t>Várkörút 35.</t>
  </si>
  <si>
    <t>22/312-428</t>
  </si>
  <si>
    <t xml:space="preserve">Vinca, Catharanthus roseus </t>
  </si>
  <si>
    <t>Büdöske kis virágú narancs</t>
  </si>
  <si>
    <t>Büdöske kis virágú cirmos</t>
  </si>
  <si>
    <t xml:space="preserve">Büdöske kis virágú sárga </t>
  </si>
  <si>
    <t>igazgató: Czibikné Kónicz Márta</t>
  </si>
  <si>
    <t>Büdöske nagy virágú narancs</t>
  </si>
  <si>
    <t>Átvevő: Balogh Anita</t>
  </si>
  <si>
    <t>tel.sz.: 22/312-428</t>
  </si>
  <si>
    <t>Begónia zöld levelű fehér</t>
  </si>
  <si>
    <t xml:space="preserve">Bakopa </t>
  </si>
  <si>
    <t>262.</t>
  </si>
  <si>
    <t>Jáky József Középiskola</t>
  </si>
  <si>
    <t>Deák F. u. 11.</t>
  </si>
  <si>
    <t>06/22/315-012</t>
  </si>
  <si>
    <t>Szabóné Szommer Ildikó ig.</t>
  </si>
  <si>
    <t>Joó Tibor</t>
  </si>
  <si>
    <t>06/20/9566-575</t>
  </si>
  <si>
    <t>Büdöske nagy virágú  sárga</t>
  </si>
  <si>
    <t xml:space="preserve">Verbéna </t>
  </si>
  <si>
    <t xml:space="preserve">futó rózsaszín </t>
  </si>
  <si>
    <t>Váci Mihály Ipari Szakképző Iskola és Kollégium</t>
  </si>
  <si>
    <t>Berényi  u. 105.</t>
  </si>
  <si>
    <t>22/315-514</t>
  </si>
  <si>
    <t>igazgató: Gróf Valéria</t>
  </si>
  <si>
    <t>átvevő: Faragó Gábor</t>
  </si>
  <si>
    <t>06/70/198-6534</t>
  </si>
  <si>
    <t xml:space="preserve">Széchenyi István Műszaki Szakközépiskola </t>
  </si>
  <si>
    <t>Budai u. 45.</t>
  </si>
  <si>
    <t>06/22/514-040 - 253 mellék</t>
  </si>
  <si>
    <t>igazgató: Dominó Csaba</t>
  </si>
  <si>
    <t>átvevő: Darányi Zsuzsanna gondnok</t>
  </si>
  <si>
    <t>06/22/514-062</t>
  </si>
  <si>
    <t>304.</t>
  </si>
  <si>
    <t>Kodály Zoltán Ált. Isk. és Gimnázium</t>
  </si>
  <si>
    <t>Beke tér 4.</t>
  </si>
  <si>
    <t>06/22/500-065</t>
  </si>
  <si>
    <t xml:space="preserve">Paprika virág </t>
  </si>
  <si>
    <t>Krupla Zoltánné</t>
  </si>
  <si>
    <t>06/20/420-1311</t>
  </si>
  <si>
    <t>126.</t>
  </si>
  <si>
    <t>Nemes Nagy Ágnes Kollégium</t>
  </si>
  <si>
    <t>Gyümölcs u. 13.</t>
  </si>
  <si>
    <t>06/30/8308-377</t>
  </si>
  <si>
    <t>Igazgató: Virág Andrea</t>
  </si>
  <si>
    <t>átvevő: Éger Katalin</t>
  </si>
  <si>
    <t>Begónia x hybrida Dragon</t>
  </si>
  <si>
    <t xml:space="preserve">Ageratum </t>
  </si>
  <si>
    <t>198.</t>
  </si>
  <si>
    <t>Tóparti Gimnázium és Művészeti Szakközépiskola</t>
  </si>
  <si>
    <t>Fürdő sor 5.</t>
  </si>
  <si>
    <t>22/311-067</t>
  </si>
  <si>
    <t>igazgató:dr. Vizi László Tamásné</t>
  </si>
  <si>
    <t>0670/6699-088</t>
  </si>
  <si>
    <t>átvevő: Molnárné Lencsés Anna</t>
  </si>
  <si>
    <t>tel.sz.: 0670/6699-088</t>
  </si>
  <si>
    <t>296.</t>
  </si>
  <si>
    <t>Óbudai Egyetem Alba Regia Műszaki Kar, Geoinformatikai Intézet</t>
  </si>
  <si>
    <t>Pirosalma u. 1-3</t>
  </si>
  <si>
    <t>22/200-412</t>
  </si>
  <si>
    <t>igazgató: Dr. Busics György</t>
  </si>
  <si>
    <t>Átvevő: Budaváriné Szalai Andrea</t>
  </si>
  <si>
    <t>tel.sz.: 22/200-412</t>
  </si>
  <si>
    <t xml:space="preserve">Vörösmarty Mihály Ipari Szakképző Iskola </t>
  </si>
  <si>
    <t>Balatoni u. 143.</t>
  </si>
  <si>
    <t>06/22/314-278</t>
  </si>
  <si>
    <t>Igazgató: Albrecht Gyula</t>
  </si>
  <si>
    <t xml:space="preserve">átvevő: Knobloch Ferenc </t>
  </si>
  <si>
    <t>06/70/1982-813</t>
  </si>
  <si>
    <t>Pennisetum setaceum ’Rubrum’</t>
  </si>
  <si>
    <t xml:space="preserve">Balkon gold Bidens </t>
  </si>
  <si>
    <t xml:space="preserve">Impatiens x Neu -Guinea </t>
  </si>
  <si>
    <t>319.</t>
  </si>
  <si>
    <t>Kodolányi János Középiskola és Kollégium</t>
  </si>
  <si>
    <t>Szabadságharcos u. 57.</t>
  </si>
  <si>
    <t>22/312-948</t>
  </si>
  <si>
    <t>igazgató: Dr. Kovács Lászlóné</t>
  </si>
  <si>
    <t>Átvevő: Zelei Ferencné</t>
  </si>
  <si>
    <t>tel.sz.: 0630/349-8799</t>
  </si>
  <si>
    <t>210.</t>
  </si>
  <si>
    <t>Székesfehérvári Szakképzési Centrum Deák Ferenc Ker. és Vendélátóip. Szakképző I.</t>
  </si>
  <si>
    <t>Károly J. u. 32.</t>
  </si>
  <si>
    <t>22/505-222</t>
  </si>
  <si>
    <t>Átvevő: Hibácska Lászlóné</t>
  </si>
  <si>
    <t>tel.sz.: 22/505-222</t>
  </si>
  <si>
    <t xml:space="preserve">Körömvirág </t>
  </si>
  <si>
    <t>508.</t>
  </si>
  <si>
    <t>Vasvári Pál Gimnázium</t>
  </si>
  <si>
    <t>Prohászka O. u. 71.</t>
  </si>
  <si>
    <t>22/315-198</t>
  </si>
  <si>
    <t>Átvevő: Nemesné Pajor Andrea</t>
  </si>
  <si>
    <t>igazgató: Horváth József</t>
  </si>
  <si>
    <t>tel.sz.: 20/467-7189</t>
  </si>
  <si>
    <t>141.</t>
  </si>
  <si>
    <t>Szent István Mezőgazdasági és Élelmiszeripari Szakképző Iskola</t>
  </si>
  <si>
    <t>Ady E. u. 17.</t>
  </si>
  <si>
    <t>22/505-475, 22/311-400</t>
  </si>
  <si>
    <t>igazgató: Barna József</t>
  </si>
  <si>
    <t>Átvevő: Dezsőné Rácz Hilda</t>
  </si>
  <si>
    <t>tel.sz.: 20/524-6019</t>
  </si>
  <si>
    <t>Összesen/db</t>
  </si>
  <si>
    <t>Ár:</t>
  </si>
  <si>
    <t>Összesen (Ft)</t>
  </si>
  <si>
    <t>Városszépítő költségek kimutatása (2016. év)</t>
  </si>
  <si>
    <t>Tavaszi növények</t>
  </si>
  <si>
    <t>Városgondnokságos keret</t>
  </si>
  <si>
    <t>Nincs keret</t>
  </si>
  <si>
    <t>Beérkezett pályázatok összesítése alapján</t>
  </si>
  <si>
    <t>Nincs keret                                   (Polgármester Úr keretéből ennyi pénzt kell kérni)</t>
  </si>
  <si>
    <t>Szerződés szerint növény/db</t>
  </si>
  <si>
    <t>Szerződés szerint + 30 %növény /db</t>
  </si>
  <si>
    <t>Pályázatok alapján érkezett növény/db</t>
  </si>
  <si>
    <t>Eltérés növény/db</t>
  </si>
  <si>
    <t>Szerződés szerint érték/Ft (bruttó)</t>
  </si>
  <si>
    <t>Szerződés szerint       + 30 %    érték /Ft (bruttó)</t>
  </si>
  <si>
    <t>Érték/Ft (bruttó)</t>
  </si>
  <si>
    <t>Pályázatok alapján érték/Ft (bruttó)</t>
  </si>
  <si>
    <t>Eltérés érték/Ft (bruttó)</t>
  </si>
  <si>
    <t xml:space="preserve">Egynyári </t>
  </si>
  <si>
    <t>Muskátli</t>
  </si>
  <si>
    <t>Locsolótömlő slagtartó kocsi    Budai u. 100.</t>
  </si>
  <si>
    <t>Föld/zsák</t>
  </si>
  <si>
    <t>Őszi növények</t>
  </si>
  <si>
    <t>Évelő, hagymás</t>
  </si>
  <si>
    <t>Cserje</t>
  </si>
  <si>
    <t>Fenyő</t>
  </si>
  <si>
    <t>Fűmag/kg</t>
  </si>
  <si>
    <t xml:space="preserve">Őszi növények </t>
  </si>
  <si>
    <t>Mindösszesen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</si>
</sst>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"/>
    <numFmt numFmtId="168" formatCode="#,##0.00,&quot;Ft&quot;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4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/>
      <protection locked="0"/>
    </xf>
    <xf numFmtId="164" fontId="2" fillId="0" borderId="1" xfId="0" applyFont="1" applyFill="1" applyBorder="1" applyAlignment="1" applyProtection="1">
      <alignment horizontal="center" vertical="center" wrapText="1"/>
      <protection/>
    </xf>
    <xf numFmtId="164" fontId="6" fillId="0" borderId="2" xfId="0" applyFont="1" applyFill="1" applyBorder="1" applyAlignment="1" applyProtection="1">
      <alignment/>
      <protection/>
    </xf>
    <xf numFmtId="164" fontId="6" fillId="0" borderId="3" xfId="0" applyFont="1" applyFill="1" applyBorder="1" applyAlignment="1" applyProtection="1">
      <alignment/>
      <protection/>
    </xf>
    <xf numFmtId="164" fontId="6" fillId="0" borderId="3" xfId="0" applyFont="1" applyFill="1" applyBorder="1" applyAlignment="1" applyProtection="1">
      <alignment horizontal="center" wrapText="1"/>
      <protection locked="0"/>
    </xf>
    <xf numFmtId="164" fontId="6" fillId="0" borderId="4" xfId="0" applyFont="1" applyFill="1" applyBorder="1" applyAlignment="1" applyProtection="1">
      <alignment horizontal="center" wrapText="1"/>
      <protection locked="0"/>
    </xf>
    <xf numFmtId="164" fontId="6" fillId="0" borderId="0" xfId="0" applyFont="1" applyFill="1" applyBorder="1" applyAlignment="1" applyProtection="1">
      <alignment/>
      <protection locked="0"/>
    </xf>
    <xf numFmtId="164" fontId="6" fillId="0" borderId="5" xfId="0" applyFont="1" applyFill="1" applyBorder="1" applyAlignment="1" applyProtection="1">
      <alignment/>
      <protection locked="0"/>
    </xf>
    <xf numFmtId="164" fontId="0" fillId="0" borderId="4" xfId="0" applyFill="1" applyBorder="1" applyAlignment="1" applyProtection="1">
      <alignment/>
      <protection/>
    </xf>
    <xf numFmtId="164" fontId="0" fillId="0" borderId="4" xfId="0" applyFill="1" applyBorder="1" applyAlignment="1" applyProtection="1">
      <alignment/>
      <protection locked="0"/>
    </xf>
    <xf numFmtId="164" fontId="0" fillId="0" borderId="4" xfId="0" applyFont="1" applyFill="1" applyBorder="1" applyAlignment="1" applyProtection="1">
      <alignment horizontal="center"/>
      <protection/>
    </xf>
    <xf numFmtId="164" fontId="0" fillId="0" borderId="4" xfId="0" applyFont="1" applyFill="1" applyBorder="1" applyAlignment="1" applyProtection="1">
      <alignment/>
      <protection/>
    </xf>
    <xf numFmtId="164" fontId="7" fillId="0" borderId="4" xfId="0" applyFont="1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0" fillId="0" borderId="4" xfId="0" applyFont="1" applyFill="1" applyBorder="1" applyAlignment="1" applyProtection="1">
      <alignment wrapText="1"/>
      <protection/>
    </xf>
    <xf numFmtId="164" fontId="8" fillId="0" borderId="0" xfId="0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 wrapText="1"/>
    </xf>
    <xf numFmtId="164" fontId="9" fillId="0" borderId="0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4" fontId="2" fillId="2" borderId="9" xfId="0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/>
    </xf>
    <xf numFmtId="164" fontId="2" fillId="2" borderId="11" xfId="0" applyFont="1" applyFill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164" fontId="0" fillId="3" borderId="13" xfId="0" applyFill="1" applyBorder="1" applyAlignment="1">
      <alignment horizontal="center" vertical="center"/>
    </xf>
    <xf numFmtId="164" fontId="0" fillId="3" borderId="7" xfId="0" applyFont="1" applyFill="1" applyBorder="1" applyAlignment="1">
      <alignment vertical="center"/>
    </xf>
    <xf numFmtId="164" fontId="0" fillId="3" borderId="14" xfId="0" applyFont="1" applyFill="1" applyBorder="1" applyAlignment="1">
      <alignment/>
    </xf>
    <xf numFmtId="164" fontId="0" fillId="3" borderId="15" xfId="0" applyFont="1" applyFill="1" applyBorder="1" applyAlignment="1">
      <alignment/>
    </xf>
    <xf numFmtId="164" fontId="10" fillId="3" borderId="4" xfId="0" applyFont="1" applyFill="1" applyBorder="1" applyAlignment="1">
      <alignment horizontal="justify"/>
    </xf>
    <xf numFmtId="164" fontId="0" fillId="3" borderId="4" xfId="0" applyFill="1" applyBorder="1" applyAlignment="1">
      <alignment horizontal="center"/>
    </xf>
    <xf numFmtId="165" fontId="0" fillId="3" borderId="4" xfId="0" applyNumberFormat="1" applyFill="1" applyBorder="1" applyAlignment="1">
      <alignment horizontal="center" vertical="center"/>
    </xf>
    <xf numFmtId="166" fontId="0" fillId="3" borderId="3" xfId="0" applyNumberFormat="1" applyFill="1" applyBorder="1" applyAlignment="1">
      <alignment horizontal="center" vertical="center"/>
    </xf>
    <xf numFmtId="164" fontId="0" fillId="3" borderId="16" xfId="0" applyFont="1" applyFill="1" applyBorder="1" applyAlignment="1">
      <alignment vertical="center"/>
    </xf>
    <xf numFmtId="164" fontId="0" fillId="3" borderId="16" xfId="0" applyFont="1" applyFill="1" applyBorder="1" applyAlignment="1">
      <alignment/>
    </xf>
    <xf numFmtId="164" fontId="0" fillId="3" borderId="17" xfId="0" applyFont="1" applyFill="1" applyBorder="1" applyAlignment="1">
      <alignment/>
    </xf>
    <xf numFmtId="166" fontId="0" fillId="3" borderId="4" xfId="0" applyNumberFormat="1" applyFill="1" applyBorder="1" applyAlignment="1">
      <alignment horizontal="center" vertical="center"/>
    </xf>
    <xf numFmtId="164" fontId="0" fillId="3" borderId="13" xfId="0" applyFill="1" applyBorder="1" applyAlignment="1">
      <alignment vertical="center"/>
    </xf>
    <xf numFmtId="164" fontId="0" fillId="3" borderId="5" xfId="0" applyFill="1" applyBorder="1" applyAlignment="1">
      <alignment/>
    </xf>
    <xf numFmtId="164" fontId="0" fillId="3" borderId="18" xfId="0" applyFill="1" applyBorder="1" applyAlignment="1">
      <alignment/>
    </xf>
    <xf numFmtId="164" fontId="0" fillId="3" borderId="13" xfId="0" applyFill="1" applyBorder="1" applyAlignment="1">
      <alignment vertical="center" wrapText="1"/>
    </xf>
    <xf numFmtId="164" fontId="0" fillId="3" borderId="5" xfId="0" applyFill="1" applyBorder="1" applyAlignment="1">
      <alignment vertical="center"/>
    </xf>
    <xf numFmtId="164" fontId="0" fillId="3" borderId="18" xfId="0" applyFill="1" applyBorder="1" applyAlignment="1">
      <alignment vertical="center" wrapText="1"/>
    </xf>
    <xf numFmtId="164" fontId="10" fillId="3" borderId="4" xfId="0" applyFont="1" applyFill="1" applyBorder="1" applyAlignment="1">
      <alignment horizontal="justify" vertical="top"/>
    </xf>
    <xf numFmtId="164" fontId="0" fillId="3" borderId="4" xfId="0" applyFont="1" applyFill="1" applyBorder="1" applyAlignment="1">
      <alignment/>
    </xf>
    <xf numFmtId="166" fontId="0" fillId="4" borderId="4" xfId="0" applyNumberFormat="1" applyFill="1" applyBorder="1" applyAlignment="1">
      <alignment horizontal="center" vertical="center"/>
    </xf>
    <xf numFmtId="164" fontId="0" fillId="3" borderId="7" xfId="0" applyFont="1" applyFill="1" applyBorder="1" applyAlignment="1">
      <alignment horizontal="center"/>
    </xf>
    <xf numFmtId="164" fontId="0" fillId="3" borderId="7" xfId="0" applyFont="1" applyFill="1" applyBorder="1" applyAlignment="1">
      <alignment vertical="center" wrapText="1"/>
    </xf>
    <xf numFmtId="164" fontId="0" fillId="3" borderId="7" xfId="0" applyFont="1" applyFill="1" applyBorder="1" applyAlignment="1">
      <alignment/>
    </xf>
    <xf numFmtId="164" fontId="0" fillId="3" borderId="19" xfId="0" applyFont="1" applyFill="1" applyBorder="1" applyAlignment="1">
      <alignment/>
    </xf>
    <xf numFmtId="164" fontId="0" fillId="3" borderId="19" xfId="0" applyFill="1" applyBorder="1" applyAlignment="1">
      <alignment horizontal="center"/>
    </xf>
    <xf numFmtId="165" fontId="0" fillId="3" borderId="19" xfId="0" applyNumberFormat="1" applyFill="1" applyBorder="1" applyAlignment="1">
      <alignment horizontal="center" vertical="center"/>
    </xf>
    <xf numFmtId="166" fontId="0" fillId="3" borderId="20" xfId="0" applyNumberFormat="1" applyFill="1" applyBorder="1" applyAlignment="1">
      <alignment horizontal="center" vertical="center"/>
    </xf>
    <xf numFmtId="164" fontId="0" fillId="3" borderId="16" xfId="0" applyFill="1" applyBorder="1" applyAlignment="1">
      <alignment horizontal="center"/>
    </xf>
    <xf numFmtId="164" fontId="0" fillId="3" borderId="3" xfId="0" applyFont="1" applyFill="1" applyBorder="1" applyAlignment="1">
      <alignment/>
    </xf>
    <xf numFmtId="164" fontId="0" fillId="3" borderId="3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 vertical="center"/>
    </xf>
    <xf numFmtId="166" fontId="0" fillId="3" borderId="21" xfId="0" applyNumberFormat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6" fontId="0" fillId="4" borderId="22" xfId="0" applyNumberFormat="1" applyFill="1" applyBorder="1" applyAlignment="1">
      <alignment horizontal="center" vertical="center"/>
    </xf>
    <xf numFmtId="164" fontId="8" fillId="3" borderId="23" xfId="0" applyFont="1" applyFill="1" applyBorder="1" applyAlignment="1">
      <alignment horizontal="center"/>
    </xf>
    <xf numFmtId="164" fontId="0" fillId="3" borderId="19" xfId="0" applyFont="1" applyFill="1" applyBorder="1" applyAlignment="1">
      <alignment vertical="center"/>
    </xf>
    <xf numFmtId="164" fontId="10" fillId="3" borderId="19" xfId="0" applyFont="1" applyFill="1" applyBorder="1" applyAlignment="1">
      <alignment horizontal="justify"/>
    </xf>
    <xf numFmtId="164" fontId="0" fillId="3" borderId="24" xfId="0" applyFill="1" applyBorder="1" applyAlignment="1">
      <alignment horizontal="center"/>
    </xf>
    <xf numFmtId="166" fontId="0" fillId="3" borderId="22" xfId="0" applyNumberFormat="1" applyFill="1" applyBorder="1" applyAlignment="1">
      <alignment horizontal="center" vertical="center"/>
    </xf>
    <xf numFmtId="164" fontId="0" fillId="3" borderId="4" xfId="0" applyFill="1" applyBorder="1" applyAlignment="1">
      <alignment wrapText="1"/>
    </xf>
    <xf numFmtId="164" fontId="0" fillId="3" borderId="25" xfId="0" applyFill="1" applyBorder="1" applyAlignment="1">
      <alignment horizontal="center"/>
    </xf>
    <xf numFmtId="164" fontId="0" fillId="3" borderId="26" xfId="0" applyFill="1" applyBorder="1" applyAlignment="1">
      <alignment wrapText="1"/>
    </xf>
    <xf numFmtId="164" fontId="0" fillId="3" borderId="26" xfId="0" applyFill="1" applyBorder="1" applyAlignment="1">
      <alignment/>
    </xf>
    <xf numFmtId="164" fontId="0" fillId="3" borderId="26" xfId="0" applyFill="1" applyBorder="1" applyAlignment="1">
      <alignment horizontal="center"/>
    </xf>
    <xf numFmtId="165" fontId="0" fillId="3" borderId="26" xfId="0" applyNumberFormat="1" applyFill="1" applyBorder="1" applyAlignment="1">
      <alignment horizontal="center" vertical="center"/>
    </xf>
    <xf numFmtId="166" fontId="0" fillId="4" borderId="27" xfId="0" applyNumberFormat="1" applyFill="1" applyBorder="1" applyAlignment="1">
      <alignment horizontal="center" vertical="center"/>
    </xf>
    <xf numFmtId="164" fontId="0" fillId="3" borderId="23" xfId="0" applyFont="1" applyFill="1" applyBorder="1" applyAlignment="1">
      <alignment horizontal="center"/>
    </xf>
    <xf numFmtId="164" fontId="0" fillId="3" borderId="19" xfId="0" applyFont="1" applyFill="1" applyBorder="1" applyAlignment="1">
      <alignment vertical="center" wrapText="1"/>
    </xf>
    <xf numFmtId="164" fontId="0" fillId="3" borderId="28" xfId="0" applyFill="1" applyBorder="1" applyAlignment="1">
      <alignment horizontal="center"/>
    </xf>
    <xf numFmtId="164" fontId="0" fillId="3" borderId="29" xfId="0" applyFill="1" applyBorder="1" applyAlignment="1">
      <alignment vertical="center"/>
    </xf>
    <xf numFmtId="164" fontId="0" fillId="3" borderId="29" xfId="0" applyFill="1" applyBorder="1" applyAlignment="1">
      <alignment/>
    </xf>
    <xf numFmtId="164" fontId="0" fillId="3" borderId="29" xfId="0" applyFill="1" applyBorder="1" applyAlignment="1">
      <alignment horizontal="center"/>
    </xf>
    <xf numFmtId="165" fontId="0" fillId="3" borderId="29" xfId="0" applyNumberFormat="1" applyFill="1" applyBorder="1" applyAlignment="1">
      <alignment horizontal="center" vertical="center"/>
    </xf>
    <xf numFmtId="166" fontId="0" fillId="4" borderId="30" xfId="0" applyNumberFormat="1" applyFill="1" applyBorder="1" applyAlignment="1">
      <alignment horizontal="center" vertical="center"/>
    </xf>
    <xf numFmtId="164" fontId="0" fillId="3" borderId="31" xfId="0" applyFont="1" applyFill="1" applyBorder="1" applyAlignment="1">
      <alignment horizontal="center"/>
    </xf>
    <xf numFmtId="164" fontId="0" fillId="3" borderId="3" xfId="0" applyFont="1" applyFill="1" applyBorder="1" applyAlignment="1">
      <alignment vertical="center"/>
    </xf>
    <xf numFmtId="164" fontId="10" fillId="3" borderId="3" xfId="0" applyFont="1" applyFill="1" applyBorder="1" applyAlignment="1">
      <alignment horizontal="justify"/>
    </xf>
    <xf numFmtId="164" fontId="0" fillId="3" borderId="4" xfId="0" applyFont="1" applyFill="1" applyBorder="1" applyAlignment="1">
      <alignment/>
    </xf>
    <xf numFmtId="165" fontId="0" fillId="3" borderId="4" xfId="0" applyNumberFormat="1" applyFill="1" applyBorder="1" applyAlignment="1">
      <alignment horizontal="center" vertical="center" wrapText="1"/>
    </xf>
    <xf numFmtId="166" fontId="0" fillId="3" borderId="22" xfId="0" applyNumberFormat="1" applyFill="1" applyBorder="1" applyAlignment="1">
      <alignment horizontal="center" vertical="center" wrapText="1"/>
    </xf>
    <xf numFmtId="165" fontId="0" fillId="3" borderId="26" xfId="0" applyNumberFormat="1" applyFill="1" applyBorder="1" applyAlignment="1">
      <alignment horizontal="center" vertical="center" wrapText="1"/>
    </xf>
    <xf numFmtId="166" fontId="0" fillId="4" borderId="27" xfId="0" applyNumberFormat="1" applyFill="1" applyBorder="1" applyAlignment="1">
      <alignment horizontal="center" vertical="center" wrapText="1"/>
    </xf>
    <xf numFmtId="164" fontId="2" fillId="3" borderId="4" xfId="0" applyFont="1" applyFill="1" applyBorder="1" applyAlignment="1">
      <alignment vertical="center"/>
    </xf>
    <xf numFmtId="164" fontId="0" fillId="3" borderId="3" xfId="0" applyFont="1" applyFill="1" applyBorder="1" applyAlignment="1">
      <alignment vertical="center" wrapText="1"/>
    </xf>
    <xf numFmtId="164" fontId="10" fillId="3" borderId="5" xfId="0" applyFont="1" applyFill="1" applyBorder="1" applyAlignment="1">
      <alignment horizontal="justify"/>
    </xf>
    <xf numFmtId="164" fontId="10" fillId="3" borderId="2" xfId="0" applyFont="1" applyFill="1" applyBorder="1" applyAlignment="1">
      <alignment horizontal="justify"/>
    </xf>
    <xf numFmtId="164" fontId="0" fillId="3" borderId="32" xfId="0" applyFont="1" applyFill="1" applyBorder="1" applyAlignment="1">
      <alignment/>
    </xf>
    <xf numFmtId="164" fontId="3" fillId="3" borderId="4" xfId="0" applyFont="1" applyFill="1" applyBorder="1" applyAlignment="1">
      <alignment vertical="center"/>
    </xf>
    <xf numFmtId="164" fontId="0" fillId="3" borderId="26" xfId="0" applyFill="1" applyBorder="1" applyAlignment="1">
      <alignment vertical="center"/>
    </xf>
    <xf numFmtId="164" fontId="0" fillId="3" borderId="26" xfId="0" applyFill="1" applyBorder="1" applyAlignment="1">
      <alignment horizontal="center" wrapText="1"/>
    </xf>
    <xf numFmtId="164" fontId="0" fillId="3" borderId="19" xfId="0" applyFill="1" applyBorder="1" applyAlignment="1">
      <alignment wrapText="1"/>
    </xf>
    <xf numFmtId="164" fontId="0" fillId="3" borderId="19" xfId="0" applyFill="1" applyBorder="1" applyAlignment="1">
      <alignment horizontal="center" wrapText="1"/>
    </xf>
    <xf numFmtId="164" fontId="0" fillId="3" borderId="4" xfId="0" applyFill="1" applyBorder="1" applyAlignment="1">
      <alignment horizontal="center" wrapText="1"/>
    </xf>
    <xf numFmtId="164" fontId="0" fillId="3" borderId="29" xfId="0" applyFill="1" applyBorder="1" applyAlignment="1">
      <alignment wrapText="1"/>
    </xf>
    <xf numFmtId="164" fontId="0" fillId="3" borderId="23" xfId="0" applyFill="1" applyBorder="1" applyAlignment="1">
      <alignment/>
    </xf>
    <xf numFmtId="164" fontId="0" fillId="3" borderId="24" xfId="0" applyFill="1" applyBorder="1" applyAlignment="1">
      <alignment/>
    </xf>
    <xf numFmtId="164" fontId="0" fillId="3" borderId="25" xfId="0" applyFill="1" applyBorder="1" applyAlignment="1">
      <alignment/>
    </xf>
    <xf numFmtId="164" fontId="11" fillId="3" borderId="4" xfId="0" applyFont="1" applyFill="1" applyBorder="1" applyAlignment="1">
      <alignment vertical="center"/>
    </xf>
    <xf numFmtId="164" fontId="0" fillId="3" borderId="28" xfId="0" applyFill="1" applyBorder="1" applyAlignment="1">
      <alignment/>
    </xf>
    <xf numFmtId="164" fontId="0" fillId="5" borderId="4" xfId="0" applyFill="1" applyBorder="1" applyAlignment="1">
      <alignment horizontal="center"/>
    </xf>
    <xf numFmtId="164" fontId="12" fillId="5" borderId="4" xfId="0" applyFont="1" applyFill="1" applyBorder="1" applyAlignment="1">
      <alignment wrapText="1"/>
    </xf>
    <xf numFmtId="164" fontId="0" fillId="5" borderId="4" xfId="0" applyFill="1" applyBorder="1" applyAlignment="1">
      <alignment/>
    </xf>
    <xf numFmtId="164" fontId="0" fillId="5" borderId="4" xfId="0" applyFill="1" applyBorder="1" applyAlignment="1">
      <alignment wrapText="1"/>
    </xf>
    <xf numFmtId="166" fontId="0" fillId="5" borderId="4" xfId="0" applyNumberFormat="1" applyFill="1" applyBorder="1" applyAlignment="1">
      <alignment horizontal="center" vertical="center" wrapText="1"/>
    </xf>
    <xf numFmtId="165" fontId="0" fillId="5" borderId="4" xfId="0" applyNumberFormat="1" applyFill="1" applyBorder="1" applyAlignment="1">
      <alignment horizontal="center" vertical="center"/>
    </xf>
    <xf numFmtId="166" fontId="0" fillId="5" borderId="4" xfId="0" applyNumberFormat="1" applyFill="1" applyBorder="1" applyAlignment="1">
      <alignment horizontal="center" vertical="center"/>
    </xf>
    <xf numFmtId="164" fontId="13" fillId="5" borderId="4" xfId="0" applyFont="1" applyFill="1" applyBorder="1" applyAlignment="1">
      <alignment wrapText="1"/>
    </xf>
    <xf numFmtId="164" fontId="0" fillId="5" borderId="0" xfId="0" applyFill="1" applyAlignment="1">
      <alignment wrapText="1"/>
    </xf>
    <xf numFmtId="166" fontId="0" fillId="5" borderId="4" xfId="0" applyNumberFormat="1" applyFill="1" applyBorder="1" applyAlignment="1">
      <alignment horizontal="center" wrapText="1"/>
    </xf>
    <xf numFmtId="166" fontId="0" fillId="5" borderId="4" xfId="0" applyNumberFormat="1" applyFill="1" applyBorder="1" applyAlignment="1">
      <alignment wrapText="1"/>
    </xf>
    <xf numFmtId="165" fontId="14" fillId="5" borderId="4" xfId="0" applyNumberFormat="1" applyFont="1" applyFill="1" applyBorder="1" applyAlignment="1">
      <alignment horizontal="center" vertical="center"/>
    </xf>
    <xf numFmtId="166" fontId="14" fillId="5" borderId="4" xfId="0" applyNumberFormat="1" applyFont="1" applyFill="1" applyBorder="1" applyAlignment="1">
      <alignment horizontal="center" vertical="center"/>
    </xf>
    <xf numFmtId="164" fontId="0" fillId="5" borderId="4" xfId="0" applyFill="1" applyBorder="1" applyAlignment="1">
      <alignment horizontal="center" wrapText="1"/>
    </xf>
    <xf numFmtId="164" fontId="13" fillId="0" borderId="0" xfId="0" applyFont="1" applyAlignment="1">
      <alignment/>
    </xf>
    <xf numFmtId="164" fontId="14" fillId="0" borderId="4" xfId="0" applyFont="1" applyBorder="1" applyAlignment="1">
      <alignment horizontal="center"/>
    </xf>
    <xf numFmtId="164" fontId="0" fillId="0" borderId="4" xfId="0" applyBorder="1" applyAlignment="1">
      <alignment/>
    </xf>
    <xf numFmtId="164" fontId="14" fillId="0" borderId="4" xfId="0" applyFont="1" applyBorder="1" applyAlignment="1">
      <alignment/>
    </xf>
    <xf numFmtId="164" fontId="14" fillId="0" borderId="4" xfId="0" applyFont="1" applyBorder="1" applyAlignment="1">
      <alignment wrapText="1"/>
    </xf>
    <xf numFmtId="164" fontId="14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/>
    </xf>
    <xf numFmtId="164" fontId="2" fillId="0" borderId="32" xfId="0" applyFont="1" applyBorder="1" applyAlignment="1">
      <alignment horizontal="center" wrapText="1"/>
    </xf>
    <xf numFmtId="164" fontId="2" fillId="0" borderId="32" xfId="0" applyFont="1" applyFill="1" applyBorder="1" applyAlignment="1">
      <alignment horizontal="center" wrapText="1"/>
    </xf>
    <xf numFmtId="164" fontId="2" fillId="0" borderId="4" xfId="0" applyFont="1" applyFill="1" applyBorder="1" applyAlignment="1">
      <alignment horizontal="center" wrapText="1"/>
    </xf>
    <xf numFmtId="164" fontId="2" fillId="0" borderId="33" xfId="0" applyFont="1" applyFill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2" fillId="0" borderId="33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0" fillId="0" borderId="26" xfId="0" applyBorder="1" applyAlignment="1">
      <alignment/>
    </xf>
    <xf numFmtId="164" fontId="0" fillId="0" borderId="26" xfId="0" applyFill="1" applyBorder="1" applyAlignment="1">
      <alignment/>
    </xf>
    <xf numFmtId="164" fontId="2" fillId="0" borderId="23" xfId="0" applyFont="1" applyBorder="1" applyAlignment="1">
      <alignment horizontal="center"/>
    </xf>
    <xf numFmtId="167" fontId="0" fillId="0" borderId="19" xfId="0" applyNumberFormat="1" applyBorder="1" applyAlignment="1">
      <alignment/>
    </xf>
    <xf numFmtId="167" fontId="0" fillId="0" borderId="19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0" borderId="34" xfId="0" applyNumberFormat="1" applyFill="1" applyBorder="1" applyAlignment="1">
      <alignment/>
    </xf>
    <xf numFmtId="168" fontId="0" fillId="0" borderId="7" xfId="0" applyNumberFormat="1" applyFill="1" applyBorder="1" applyAlignment="1">
      <alignment/>
    </xf>
    <xf numFmtId="168" fontId="0" fillId="0" borderId="35" xfId="0" applyNumberFormat="1" applyBorder="1" applyAlignment="1">
      <alignment/>
    </xf>
    <xf numFmtId="168" fontId="0" fillId="0" borderId="20" xfId="0" applyNumberFormat="1" applyBorder="1" applyAlignment="1">
      <alignment/>
    </xf>
    <xf numFmtId="164" fontId="2" fillId="0" borderId="24" xfId="0" applyFont="1" applyBorder="1" applyAlignment="1">
      <alignment horizontal="center"/>
    </xf>
    <xf numFmtId="167" fontId="0" fillId="0" borderId="4" xfId="0" applyNumberFormat="1" applyBorder="1" applyAlignment="1">
      <alignment/>
    </xf>
    <xf numFmtId="167" fontId="0" fillId="0" borderId="4" xfId="0" applyNumberFormat="1" applyFill="1" applyBorder="1" applyAlignment="1">
      <alignment/>
    </xf>
    <xf numFmtId="168" fontId="0" fillId="0" borderId="4" xfId="0" applyNumberFormat="1" applyFill="1" applyBorder="1" applyAlignment="1">
      <alignment/>
    </xf>
    <xf numFmtId="168" fontId="0" fillId="0" borderId="32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33" xfId="0" applyNumberFormat="1" applyBorder="1" applyAlignment="1">
      <alignment/>
    </xf>
    <xf numFmtId="168" fontId="0" fillId="0" borderId="22" xfId="0" applyNumberFormat="1" applyBorder="1" applyAlignment="1">
      <alignment/>
    </xf>
    <xf numFmtId="164" fontId="2" fillId="0" borderId="24" xfId="0" applyFont="1" applyBorder="1" applyAlignment="1">
      <alignment horizontal="center" wrapText="1"/>
    </xf>
    <xf numFmtId="168" fontId="11" fillId="0" borderId="33" xfId="0" applyNumberFormat="1" applyFont="1" applyBorder="1" applyAlignment="1">
      <alignment/>
    </xf>
    <xf numFmtId="164" fontId="2" fillId="0" borderId="28" xfId="0" applyFont="1" applyBorder="1" applyAlignment="1">
      <alignment horizontal="center"/>
    </xf>
    <xf numFmtId="167" fontId="14" fillId="0" borderId="29" xfId="0" applyNumberFormat="1" applyFont="1" applyBorder="1" applyAlignment="1">
      <alignment/>
    </xf>
    <xf numFmtId="167" fontId="14" fillId="0" borderId="29" xfId="0" applyNumberFormat="1" applyFont="1" applyFill="1" applyBorder="1" applyAlignment="1">
      <alignment/>
    </xf>
    <xf numFmtId="168" fontId="14" fillId="0" borderId="29" xfId="0" applyNumberFormat="1" applyFont="1" applyFill="1" applyBorder="1" applyAlignment="1">
      <alignment/>
    </xf>
    <xf numFmtId="168" fontId="14" fillId="0" borderId="36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168" fontId="14" fillId="0" borderId="37" xfId="0" applyNumberFormat="1" applyFont="1" applyBorder="1" applyAlignment="1">
      <alignment/>
    </xf>
    <xf numFmtId="168" fontId="14" fillId="3" borderId="3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4" fillId="0" borderId="38" xfId="0" applyFont="1" applyBorder="1" applyAlignment="1">
      <alignment horizontal="center"/>
    </xf>
    <xf numFmtId="167" fontId="0" fillId="0" borderId="39" xfId="0" applyNumberFormat="1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2" fillId="0" borderId="31" xfId="0" applyFont="1" applyBorder="1" applyAlignment="1">
      <alignment horizontal="center"/>
    </xf>
    <xf numFmtId="167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22" xfId="0" applyNumberFormat="1" applyBorder="1" applyAlignment="1">
      <alignment/>
    </xf>
    <xf numFmtId="164" fontId="14" fillId="0" borderId="28" xfId="0" applyFont="1" applyBorder="1" applyAlignment="1">
      <alignment horizontal="center"/>
    </xf>
    <xf numFmtId="166" fontId="14" fillId="0" borderId="29" xfId="0" applyNumberFormat="1" applyFont="1" applyBorder="1" applyAlignment="1">
      <alignment/>
    </xf>
    <xf numFmtId="166" fontId="14" fillId="3" borderId="30" xfId="0" applyNumberFormat="1" applyFont="1" applyFill="1" applyBorder="1" applyAlignment="1">
      <alignment/>
    </xf>
    <xf numFmtId="168" fontId="14" fillId="0" borderId="39" xfId="0" applyNumberFormat="1" applyFont="1" applyBorder="1" applyAlignment="1">
      <alignment/>
    </xf>
    <xf numFmtId="166" fontId="14" fillId="0" borderId="39" xfId="0" applyNumberFormat="1" applyFont="1" applyBorder="1" applyAlignment="1">
      <alignment/>
    </xf>
    <xf numFmtId="168" fontId="14" fillId="3" borderId="4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3095625</xdr:colOff>
      <xdr:row>3</xdr:row>
      <xdr:rowOff>9525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28003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workbookViewId="0" topLeftCell="A1">
      <pane xSplit="1" topLeftCell="B1" activePane="topRight" state="frozen"/>
      <selection pane="topLeft" activeCell="A1" sqref="A1"/>
      <selection pane="topRight" activeCell="M20" sqref="M20"/>
    </sheetView>
  </sheetViews>
  <sheetFormatPr defaultColWidth="9.140625" defaultRowHeight="15"/>
  <cols>
    <col min="1" max="1" width="9.00390625" style="1" customWidth="1"/>
    <col min="2" max="2" width="50.8515625" style="1" customWidth="1"/>
    <col min="3" max="4" width="9.140625" style="2" customWidth="1"/>
    <col min="5" max="5" width="69.140625" style="1" customWidth="1"/>
    <col min="6" max="6" width="9.140625" style="2" customWidth="1"/>
    <col min="7" max="7" width="9.140625" style="1" customWidth="1"/>
    <col min="8" max="16384" width="9.140625" style="2" customWidth="1"/>
  </cols>
  <sheetData>
    <row r="1" spans="1:256" ht="15" customHeight="1">
      <c r="A1"/>
      <c r="B1" s="3" t="s">
        <v>0</v>
      </c>
      <c r="C1" s="3"/>
      <c r="D1" s="3"/>
      <c r="E1" s="3"/>
      <c r="F1" s="3"/>
      <c r="G1" s="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 s="3"/>
      <c r="C2" s="3"/>
      <c r="D2" s="3"/>
      <c r="E2" s="3"/>
      <c r="F2" s="3"/>
      <c r="G2" s="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3" customHeight="1">
      <c r="A3"/>
      <c r="B3" s="3"/>
      <c r="C3" s="3"/>
      <c r="D3" s="3"/>
      <c r="E3" s="3"/>
      <c r="F3" s="3"/>
      <c r="G3" s="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5" s="9" customFormat="1" ht="30">
      <c r="A4" s="4"/>
      <c r="B4" s="5" t="s">
        <v>1</v>
      </c>
      <c r="C4" s="6" t="s">
        <v>2</v>
      </c>
      <c r="D4" s="6"/>
      <c r="E4" s="5" t="s">
        <v>3</v>
      </c>
      <c r="F4" s="6" t="s">
        <v>2</v>
      </c>
      <c r="G4" s="5" t="s">
        <v>4</v>
      </c>
      <c r="H4" s="7" t="s">
        <v>2</v>
      </c>
      <c r="I4" s="2"/>
      <c r="J4" s="8"/>
      <c r="K4" s="8"/>
      <c r="L4" s="8"/>
      <c r="M4" s="8"/>
      <c r="N4" s="8"/>
      <c r="O4" s="8"/>
    </row>
    <row r="5" spans="1:9" ht="15">
      <c r="A5"/>
      <c r="B5" s="10">
        <v>0</v>
      </c>
      <c r="C5" s="11"/>
      <c r="D5" s="11"/>
      <c r="E5" s="10">
        <v>0</v>
      </c>
      <c r="F5" s="11"/>
      <c r="G5" s="10">
        <v>0</v>
      </c>
      <c r="H5" s="11"/>
      <c r="I5"/>
    </row>
    <row r="6" spans="1:9" ht="15">
      <c r="A6" s="12" t="s">
        <v>5</v>
      </c>
      <c r="B6" s="13" t="s">
        <v>6</v>
      </c>
      <c r="C6" s="14">
        <v>457</v>
      </c>
      <c r="D6" s="12" t="s">
        <v>5</v>
      </c>
      <c r="E6" s="13" t="s">
        <v>7</v>
      </c>
      <c r="F6" s="11">
        <v>1219</v>
      </c>
      <c r="G6" s="10" t="s">
        <v>8</v>
      </c>
      <c r="H6" s="11">
        <v>1969</v>
      </c>
      <c r="I6"/>
    </row>
    <row r="7" spans="1:9" ht="15">
      <c r="A7" s="12" t="s">
        <v>9</v>
      </c>
      <c r="B7" s="10" t="s">
        <v>10</v>
      </c>
      <c r="C7" s="14">
        <v>381</v>
      </c>
      <c r="D7" s="12" t="s">
        <v>9</v>
      </c>
      <c r="E7" s="13" t="s">
        <v>11</v>
      </c>
      <c r="F7" s="11">
        <v>1219</v>
      </c>
      <c r="G7" s="15"/>
      <c r="H7" s="16"/>
      <c r="I7"/>
    </row>
    <row r="8" spans="1:9" ht="15">
      <c r="A8" s="12" t="s">
        <v>12</v>
      </c>
      <c r="B8" s="10" t="s">
        <v>13</v>
      </c>
      <c r="C8" s="14">
        <v>356</v>
      </c>
      <c r="D8" s="12" t="s">
        <v>12</v>
      </c>
      <c r="E8" s="13" t="s">
        <v>14</v>
      </c>
      <c r="F8" s="11">
        <v>1219</v>
      </c>
      <c r="G8" s="15"/>
      <c r="H8"/>
      <c r="I8"/>
    </row>
    <row r="9" spans="1:9" ht="15">
      <c r="A9" s="12" t="s">
        <v>15</v>
      </c>
      <c r="B9" s="13" t="s">
        <v>16</v>
      </c>
      <c r="C9" s="14">
        <v>127</v>
      </c>
      <c r="D9" s="12" t="s">
        <v>15</v>
      </c>
      <c r="E9" s="13" t="s">
        <v>17</v>
      </c>
      <c r="F9" s="11">
        <v>1219</v>
      </c>
      <c r="G9" s="15"/>
      <c r="H9"/>
      <c r="I9"/>
    </row>
    <row r="10" spans="1:9" ht="15">
      <c r="A10" s="12" t="s">
        <v>18</v>
      </c>
      <c r="B10" s="13" t="s">
        <v>19</v>
      </c>
      <c r="C10" s="14">
        <v>381</v>
      </c>
      <c r="D10" s="12" t="s">
        <v>18</v>
      </c>
      <c r="E10" s="13" t="s">
        <v>20</v>
      </c>
      <c r="F10" s="11">
        <v>1250</v>
      </c>
      <c r="G10" s="15"/>
      <c r="H10"/>
      <c r="I10"/>
    </row>
    <row r="11" spans="1:9" ht="15">
      <c r="A11" s="12" t="s">
        <v>21</v>
      </c>
      <c r="B11" s="13" t="s">
        <v>22</v>
      </c>
      <c r="C11" s="14">
        <v>381</v>
      </c>
      <c r="D11" s="12" t="s">
        <v>21</v>
      </c>
      <c r="E11" s="13" t="s">
        <v>23</v>
      </c>
      <c r="F11" s="11">
        <v>1250</v>
      </c>
      <c r="G11" s="15"/>
      <c r="H11"/>
      <c r="I11"/>
    </row>
    <row r="12" spans="1:9" ht="15">
      <c r="A12" s="12" t="s">
        <v>24</v>
      </c>
      <c r="B12" s="13" t="s">
        <v>25</v>
      </c>
      <c r="C12" s="14">
        <v>356</v>
      </c>
      <c r="D12" s="12" t="s">
        <v>24</v>
      </c>
      <c r="E12" s="13" t="s">
        <v>26</v>
      </c>
      <c r="F12" s="11">
        <v>1250</v>
      </c>
      <c r="G12" s="15"/>
      <c r="H12"/>
      <c r="I12"/>
    </row>
    <row r="13" spans="1:9" ht="15">
      <c r="A13" s="12" t="s">
        <v>27</v>
      </c>
      <c r="B13" s="10" t="s">
        <v>28</v>
      </c>
      <c r="C13" s="14">
        <v>356</v>
      </c>
      <c r="D13" s="12" t="s">
        <v>27</v>
      </c>
      <c r="E13" s="13" t="s">
        <v>29</v>
      </c>
      <c r="F13" s="11">
        <v>1250</v>
      </c>
      <c r="G13" s="15"/>
      <c r="H13"/>
      <c r="I13"/>
    </row>
    <row r="14" spans="1:9" ht="15">
      <c r="A14" s="12" t="s">
        <v>30</v>
      </c>
      <c r="B14" s="13" t="s">
        <v>31</v>
      </c>
      <c r="C14" s="14">
        <v>381</v>
      </c>
      <c r="D14" s="12" t="s">
        <v>30</v>
      </c>
      <c r="E14" s="13" t="s">
        <v>32</v>
      </c>
      <c r="F14" s="11">
        <v>1250</v>
      </c>
      <c r="G14" s="15"/>
      <c r="H14"/>
      <c r="I14"/>
    </row>
    <row r="15" spans="1:9" ht="15">
      <c r="A15" s="12" t="s">
        <v>33</v>
      </c>
      <c r="B15" s="13" t="s">
        <v>34</v>
      </c>
      <c r="C15" s="14">
        <v>457</v>
      </c>
      <c r="D15" s="17"/>
      <c r="E15" s="18"/>
      <c r="F15" s="16"/>
      <c r="G15" s="15"/>
      <c r="H15"/>
      <c r="I15"/>
    </row>
    <row r="16" spans="1:9" ht="15">
      <c r="A16" s="12" t="s">
        <v>35</v>
      </c>
      <c r="B16" s="10" t="s">
        <v>36</v>
      </c>
      <c r="C16" s="14">
        <v>381</v>
      </c>
      <c r="D16" s="17"/>
      <c r="E16" s="18"/>
      <c r="F16" s="16"/>
      <c r="G16" s="15"/>
      <c r="H16"/>
      <c r="I16"/>
    </row>
    <row r="17" spans="1:9" ht="15">
      <c r="A17" s="12" t="s">
        <v>37</v>
      </c>
      <c r="B17" s="13" t="s">
        <v>38</v>
      </c>
      <c r="C17" s="14">
        <v>762</v>
      </c>
      <c r="D17" s="17"/>
      <c r="E17" s="18"/>
      <c r="F17" s="16"/>
      <c r="G17" s="15"/>
      <c r="H17"/>
      <c r="I17"/>
    </row>
    <row r="18" spans="1:9" ht="15">
      <c r="A18" s="12" t="s">
        <v>39</v>
      </c>
      <c r="B18" s="13" t="s">
        <v>40</v>
      </c>
      <c r="C18" s="14">
        <v>381</v>
      </c>
      <c r="D18" s="17"/>
      <c r="E18" s="18"/>
      <c r="F18" s="16"/>
      <c r="G18" s="15"/>
      <c r="H18"/>
      <c r="I18"/>
    </row>
    <row r="19" spans="1:9" ht="15">
      <c r="A19" s="12" t="s">
        <v>41</v>
      </c>
      <c r="B19" s="10" t="s">
        <v>42</v>
      </c>
      <c r="C19" s="14">
        <v>381</v>
      </c>
      <c r="D19" s="17"/>
      <c r="E19" s="18"/>
      <c r="F19" s="16"/>
      <c r="G19" s="15"/>
      <c r="H19"/>
      <c r="I19"/>
    </row>
    <row r="20" spans="1:9" ht="15">
      <c r="A20" s="12" t="s">
        <v>43</v>
      </c>
      <c r="B20" s="13" t="s">
        <v>44</v>
      </c>
      <c r="C20" s="14">
        <v>254</v>
      </c>
      <c r="D20" s="17"/>
      <c r="E20" s="18"/>
      <c r="F20" s="16"/>
      <c r="G20" s="15"/>
      <c r="H20"/>
      <c r="I20"/>
    </row>
    <row r="21" spans="1:9" ht="15">
      <c r="A21" s="12" t="s">
        <v>45</v>
      </c>
      <c r="B21" s="13" t="s">
        <v>46</v>
      </c>
      <c r="C21" s="14">
        <v>356</v>
      </c>
      <c r="D21" s="17"/>
      <c r="E21" s="18"/>
      <c r="F21" s="16"/>
      <c r="G21" s="15"/>
      <c r="H21"/>
      <c r="I21"/>
    </row>
    <row r="22" spans="1:9" ht="15">
      <c r="A22" s="12" t="s">
        <v>47</v>
      </c>
      <c r="B22" s="10" t="s">
        <v>48</v>
      </c>
      <c r="C22" s="14">
        <v>356</v>
      </c>
      <c r="D22" s="17"/>
      <c r="E22" s="15"/>
      <c r="F22" s="16"/>
      <c r="G22" s="15"/>
      <c r="H22"/>
      <c r="I22"/>
    </row>
    <row r="23" spans="1:9" ht="15">
      <c r="A23" s="12" t="s">
        <v>49</v>
      </c>
      <c r="B23" s="13" t="s">
        <v>50</v>
      </c>
      <c r="C23" s="14">
        <v>356</v>
      </c>
      <c r="D23" s="17"/>
      <c r="E23" s="18"/>
      <c r="F23" s="16"/>
      <c r="G23" s="15"/>
      <c r="H23"/>
      <c r="I23"/>
    </row>
    <row r="24" spans="1:9" ht="15">
      <c r="A24" s="12" t="s">
        <v>51</v>
      </c>
      <c r="B24" s="13" t="s">
        <v>52</v>
      </c>
      <c r="C24" s="14">
        <v>356</v>
      </c>
      <c r="D24" s="17"/>
      <c r="E24" s="18"/>
      <c r="F24" s="16"/>
      <c r="G24" s="15"/>
      <c r="H24"/>
      <c r="I24"/>
    </row>
    <row r="25" spans="1:9" ht="15">
      <c r="A25" s="12" t="s">
        <v>53</v>
      </c>
      <c r="B25" s="13" t="s">
        <v>54</v>
      </c>
      <c r="C25" s="14">
        <v>381</v>
      </c>
      <c r="D25" s="17"/>
      <c r="E25" s="18"/>
      <c r="F25" s="16"/>
      <c r="G25" s="15"/>
      <c r="H25"/>
      <c r="I25"/>
    </row>
    <row r="26" spans="1:9" ht="15">
      <c r="A26" s="12" t="s">
        <v>55</v>
      </c>
      <c r="B26" s="13" t="s">
        <v>56</v>
      </c>
      <c r="C26" s="14">
        <v>381</v>
      </c>
      <c r="D26" s="17"/>
      <c r="E26" s="18"/>
      <c r="F26" s="16"/>
      <c r="G26" s="15"/>
      <c r="H26"/>
      <c r="I26"/>
    </row>
    <row r="27" spans="1:9" ht="15">
      <c r="A27" s="12" t="s">
        <v>57</v>
      </c>
      <c r="B27" s="10" t="s">
        <v>58</v>
      </c>
      <c r="C27" s="14">
        <v>381</v>
      </c>
      <c r="D27" s="17"/>
      <c r="E27" s="18"/>
      <c r="F27" s="16"/>
      <c r="G27" s="15"/>
      <c r="H27"/>
      <c r="I27"/>
    </row>
    <row r="28" spans="1:9" ht="15">
      <c r="A28" s="12" t="s">
        <v>59</v>
      </c>
      <c r="B28" s="13" t="s">
        <v>60</v>
      </c>
      <c r="C28" s="14">
        <v>381</v>
      </c>
      <c r="D28" s="17"/>
      <c r="E28" s="18"/>
      <c r="F28" s="16"/>
      <c r="G28" s="15"/>
      <c r="H28"/>
      <c r="I28"/>
    </row>
    <row r="29" spans="1:9" ht="15">
      <c r="A29" s="12" t="s">
        <v>61</v>
      </c>
      <c r="B29" s="13" t="s">
        <v>62</v>
      </c>
      <c r="C29" s="14">
        <v>381</v>
      </c>
      <c r="D29" s="17"/>
      <c r="E29" s="18"/>
      <c r="F29" s="16"/>
      <c r="G29" s="15"/>
      <c r="H29"/>
      <c r="I29"/>
    </row>
    <row r="30" spans="1:9" ht="15">
      <c r="A30" s="12" t="s">
        <v>63</v>
      </c>
      <c r="B30" s="13" t="s">
        <v>64</v>
      </c>
      <c r="C30" s="14">
        <v>51</v>
      </c>
      <c r="D30" s="17"/>
      <c r="E30" s="15"/>
      <c r="F30" s="16"/>
      <c r="G30" s="15"/>
      <c r="H30"/>
      <c r="I30"/>
    </row>
    <row r="31" spans="1:9" ht="15">
      <c r="A31" s="12" t="s">
        <v>65</v>
      </c>
      <c r="B31" s="13" t="s">
        <v>66</v>
      </c>
      <c r="C31" s="14">
        <v>331</v>
      </c>
      <c r="D31" s="17"/>
      <c r="E31" s="15"/>
      <c r="F31" s="16"/>
      <c r="G31" s="15"/>
      <c r="H31"/>
      <c r="I31"/>
    </row>
    <row r="32" spans="1:9" ht="15">
      <c r="A32" s="12" t="s">
        <v>67</v>
      </c>
      <c r="B32" s="13" t="s">
        <v>68</v>
      </c>
      <c r="C32" s="14">
        <v>25</v>
      </c>
      <c r="D32" s="17"/>
      <c r="E32" s="18"/>
      <c r="F32" s="16"/>
      <c r="G32" s="15"/>
      <c r="H32"/>
      <c r="I32"/>
    </row>
    <row r="33" spans="1:9" ht="15">
      <c r="A33" s="12" t="s">
        <v>69</v>
      </c>
      <c r="B33" s="10" t="s">
        <v>70</v>
      </c>
      <c r="C33" s="14">
        <v>381</v>
      </c>
      <c r="D33" s="17"/>
      <c r="E33" s="15"/>
      <c r="F33" s="16"/>
      <c r="G33" s="15"/>
      <c r="H33"/>
      <c r="I33"/>
    </row>
    <row r="34" spans="1:9" ht="15">
      <c r="A34" s="12" t="s">
        <v>71</v>
      </c>
      <c r="B34" s="13" t="s">
        <v>72</v>
      </c>
      <c r="C34" s="14">
        <v>51</v>
      </c>
      <c r="D34" s="17"/>
      <c r="E34" s="19"/>
      <c r="F34" s="16"/>
      <c r="G34" s="15"/>
      <c r="H34"/>
      <c r="I34"/>
    </row>
    <row r="35" spans="1:9" ht="15">
      <c r="A35" s="12" t="s">
        <v>73</v>
      </c>
      <c r="B35" s="10" t="s">
        <v>74</v>
      </c>
      <c r="C35" s="14">
        <v>381</v>
      </c>
      <c r="D35" s="17"/>
      <c r="E35" s="18"/>
      <c r="F35" s="16"/>
      <c r="G35" s="15"/>
      <c r="H35"/>
      <c r="I35"/>
    </row>
    <row r="36" spans="1:9" ht="30">
      <c r="A36" s="12" t="s">
        <v>75</v>
      </c>
      <c r="B36" s="20" t="s">
        <v>76</v>
      </c>
      <c r="C36" s="14">
        <v>381</v>
      </c>
      <c r="D36" s="17"/>
      <c r="E36" s="18"/>
      <c r="F36" s="16"/>
      <c r="G36" s="15"/>
      <c r="H36"/>
      <c r="I36"/>
    </row>
    <row r="37" spans="1:9" ht="15">
      <c r="A37" s="12" t="s">
        <v>77</v>
      </c>
      <c r="B37" s="10" t="s">
        <v>78</v>
      </c>
      <c r="C37" s="14">
        <v>381</v>
      </c>
      <c r="D37" s="17"/>
      <c r="E37" s="18"/>
      <c r="F37" s="16"/>
      <c r="G37" s="15"/>
      <c r="H37"/>
      <c r="I37"/>
    </row>
    <row r="38" spans="1:9" ht="15">
      <c r="A38" s="12" t="s">
        <v>79</v>
      </c>
      <c r="B38" s="13" t="s">
        <v>80</v>
      </c>
      <c r="C38" s="14">
        <v>381</v>
      </c>
      <c r="D38" s="17"/>
      <c r="E38" s="18"/>
      <c r="F38" s="16"/>
      <c r="G38" s="15"/>
      <c r="H38"/>
      <c r="I38"/>
    </row>
    <row r="39" spans="1:9" ht="15">
      <c r="A39" s="12" t="s">
        <v>81</v>
      </c>
      <c r="B39" s="13" t="s">
        <v>82</v>
      </c>
      <c r="C39" s="14">
        <v>381</v>
      </c>
      <c r="D39" s="17"/>
      <c r="E39" s="18"/>
      <c r="F39" s="16"/>
      <c r="G39" s="15"/>
      <c r="H39"/>
      <c r="I39"/>
    </row>
    <row r="40" spans="1:9" ht="15">
      <c r="A40" s="12" t="s">
        <v>83</v>
      </c>
      <c r="B40" s="13" t="s">
        <v>84</v>
      </c>
      <c r="C40" s="14">
        <v>331</v>
      </c>
      <c r="D40" s="17"/>
      <c r="E40" s="18"/>
      <c r="F40" s="16"/>
      <c r="G40" s="15"/>
      <c r="H40"/>
      <c r="I40"/>
    </row>
    <row r="41" spans="1:9" ht="15">
      <c r="A41" s="12" t="s">
        <v>85</v>
      </c>
      <c r="B41" s="13" t="s">
        <v>86</v>
      </c>
      <c r="C41" s="14">
        <v>331</v>
      </c>
      <c r="D41" s="17"/>
      <c r="E41" s="18"/>
      <c r="F41" s="16"/>
      <c r="G41" s="15"/>
      <c r="H41"/>
      <c r="I41"/>
    </row>
    <row r="42" spans="1:9" ht="15">
      <c r="A42" s="12" t="s">
        <v>87</v>
      </c>
      <c r="B42" s="13" t="s">
        <v>88</v>
      </c>
      <c r="C42" s="14">
        <v>99</v>
      </c>
      <c r="D42" s="17"/>
      <c r="E42" s="18"/>
      <c r="F42" s="16"/>
      <c r="G42" s="15"/>
      <c r="H42"/>
      <c r="I42"/>
    </row>
    <row r="43" spans="1:9" ht="15">
      <c r="A43" s="12" t="s">
        <v>89</v>
      </c>
      <c r="B43" s="13" t="s">
        <v>90</v>
      </c>
      <c r="C43" s="14">
        <v>381</v>
      </c>
      <c r="D43" s="17"/>
      <c r="E43" s="21"/>
      <c r="F43" s="16"/>
      <c r="G43" s="15"/>
      <c r="H43"/>
      <c r="I43"/>
    </row>
    <row r="44" spans="1:9" ht="15">
      <c r="A44" s="12" t="s">
        <v>91</v>
      </c>
      <c r="B44" s="13" t="s">
        <v>92</v>
      </c>
      <c r="C44" s="14">
        <v>127</v>
      </c>
      <c r="D44" s="17"/>
      <c r="E44" s="18"/>
      <c r="F44" s="16"/>
      <c r="G44" s="15"/>
      <c r="H44"/>
      <c r="I44"/>
    </row>
    <row r="45" spans="1:9" ht="15">
      <c r="A45" s="12" t="s">
        <v>93</v>
      </c>
      <c r="B45" s="13" t="s">
        <v>94</v>
      </c>
      <c r="C45" s="14">
        <v>381</v>
      </c>
      <c r="D45" s="17"/>
      <c r="E45" s="15"/>
      <c r="F45" s="16"/>
      <c r="G45" s="15"/>
      <c r="H45"/>
      <c r="I45"/>
    </row>
    <row r="46" spans="1:9" ht="15">
      <c r="A46" s="12" t="s">
        <v>95</v>
      </c>
      <c r="B46" s="13" t="s">
        <v>96</v>
      </c>
      <c r="C46" s="14">
        <v>381</v>
      </c>
      <c r="D46" s="17"/>
      <c r="E46" s="18"/>
      <c r="F46" s="16"/>
      <c r="G46" s="15"/>
      <c r="H46"/>
      <c r="I46"/>
    </row>
    <row r="47" spans="1:9" ht="15">
      <c r="A47" s="12" t="s">
        <v>97</v>
      </c>
      <c r="B47" s="13" t="s">
        <v>98</v>
      </c>
      <c r="C47" s="14">
        <v>356</v>
      </c>
      <c r="D47" s="17"/>
      <c r="E47" s="18"/>
      <c r="F47" s="16"/>
      <c r="G47" s="15"/>
      <c r="H47"/>
      <c r="I47"/>
    </row>
    <row r="48" spans="1:9" ht="15">
      <c r="A48" s="12" t="s">
        <v>99</v>
      </c>
      <c r="B48" s="13" t="s">
        <v>100</v>
      </c>
      <c r="C48" s="14">
        <v>381</v>
      </c>
      <c r="D48" s="17"/>
      <c r="E48" s="18"/>
      <c r="F48" s="16"/>
      <c r="G48" s="15"/>
      <c r="H48"/>
      <c r="I48"/>
    </row>
    <row r="49" spans="1:9" ht="15">
      <c r="A49" s="12" t="s">
        <v>101</v>
      </c>
      <c r="B49" s="10" t="s">
        <v>102</v>
      </c>
      <c r="C49" s="14">
        <v>381</v>
      </c>
      <c r="D49" s="17"/>
      <c r="E49" s="21"/>
      <c r="F49" s="16"/>
      <c r="G49" s="15"/>
      <c r="H49"/>
      <c r="I49"/>
    </row>
    <row r="50" spans="1:9" ht="15">
      <c r="A50" s="12" t="s">
        <v>103</v>
      </c>
      <c r="B50" s="13" t="s">
        <v>104</v>
      </c>
      <c r="C50" s="14">
        <v>686</v>
      </c>
      <c r="D50" s="17"/>
      <c r="E50" s="15"/>
      <c r="F50" s="16"/>
      <c r="G50" s="15"/>
      <c r="H50"/>
      <c r="I50"/>
    </row>
    <row r="51" spans="1:9" ht="15">
      <c r="A51" s="12" t="s">
        <v>105</v>
      </c>
      <c r="B51" s="13" t="s">
        <v>106</v>
      </c>
      <c r="C51" s="14">
        <v>356</v>
      </c>
      <c r="D51" s="17"/>
      <c r="E51" s="15"/>
      <c r="F51" s="16"/>
      <c r="G51" s="15"/>
      <c r="H51"/>
      <c r="I51"/>
    </row>
    <row r="52" spans="1:9" ht="15">
      <c r="A52" s="12" t="s">
        <v>107</v>
      </c>
      <c r="B52" s="13" t="s">
        <v>108</v>
      </c>
      <c r="C52" s="14">
        <v>381</v>
      </c>
      <c r="D52" s="17"/>
      <c r="E52" s="18"/>
      <c r="F52" s="16"/>
      <c r="G52" s="15"/>
      <c r="H52"/>
      <c r="I52"/>
    </row>
    <row r="53" spans="1:9" ht="15">
      <c r="A53" s="12" t="s">
        <v>109</v>
      </c>
      <c r="B53" s="13" t="s">
        <v>110</v>
      </c>
      <c r="C53" s="14">
        <v>381</v>
      </c>
      <c r="D53" s="17"/>
      <c r="E53" s="15"/>
      <c r="F53" s="16"/>
      <c r="G53" s="15"/>
      <c r="H53"/>
      <c r="I53"/>
    </row>
    <row r="54" spans="1:9" ht="15">
      <c r="A54" s="12" t="s">
        <v>111</v>
      </c>
      <c r="B54" s="13" t="s">
        <v>112</v>
      </c>
      <c r="C54" s="14">
        <v>381</v>
      </c>
      <c r="D54" s="17"/>
      <c r="E54" s="18"/>
      <c r="F54" s="16"/>
      <c r="G54" s="15"/>
      <c r="H54"/>
      <c r="I54"/>
    </row>
    <row r="55" spans="1:9" ht="15">
      <c r="A55" s="12" t="s">
        <v>113</v>
      </c>
      <c r="B55" s="13" t="s">
        <v>114</v>
      </c>
      <c r="C55" s="14">
        <v>381</v>
      </c>
      <c r="D55" s="17"/>
      <c r="E55" s="18"/>
      <c r="F55" s="16"/>
      <c r="G55" s="15"/>
      <c r="H55"/>
      <c r="I55"/>
    </row>
    <row r="56" spans="1:9" ht="15">
      <c r="A56" s="12" t="s">
        <v>115</v>
      </c>
      <c r="B56" s="13" t="s">
        <v>116</v>
      </c>
      <c r="C56" s="14">
        <v>381</v>
      </c>
      <c r="D56" s="17"/>
      <c r="E56" s="18"/>
      <c r="F56" s="16"/>
      <c r="G56" s="15"/>
      <c r="H56"/>
      <c r="I56"/>
    </row>
    <row r="57" spans="1:9" ht="15">
      <c r="A57" s="12" t="s">
        <v>117</v>
      </c>
      <c r="B57" s="13" t="s">
        <v>118</v>
      </c>
      <c r="C57" s="14">
        <v>381</v>
      </c>
      <c r="D57" s="17"/>
      <c r="E57" s="18"/>
      <c r="F57" s="16"/>
      <c r="G57" s="15"/>
      <c r="H57"/>
      <c r="I57"/>
    </row>
    <row r="58" spans="1:9" ht="15">
      <c r="A58" s="12" t="s">
        <v>119</v>
      </c>
      <c r="B58" s="13" t="s">
        <v>120</v>
      </c>
      <c r="C58" s="14">
        <v>411</v>
      </c>
      <c r="D58" s="17"/>
      <c r="E58" s="18"/>
      <c r="F58" s="16"/>
      <c r="G58" s="15"/>
      <c r="H58"/>
      <c r="I58"/>
    </row>
    <row r="59" spans="1:9" ht="15">
      <c r="A59" s="12" t="s">
        <v>121</v>
      </c>
      <c r="B59" s="13" t="s">
        <v>122</v>
      </c>
      <c r="C59" s="14">
        <v>356</v>
      </c>
      <c r="D59" s="17"/>
      <c r="E59" s="15"/>
      <c r="F59" s="16"/>
      <c r="G59" s="15"/>
      <c r="H59"/>
      <c r="I59"/>
    </row>
    <row r="60" spans="1:9" ht="15">
      <c r="A60" s="12" t="s">
        <v>123</v>
      </c>
      <c r="B60" s="13" t="s">
        <v>124</v>
      </c>
      <c r="C60" s="14">
        <v>356</v>
      </c>
      <c r="D60" s="17"/>
      <c r="E60" s="18"/>
      <c r="F60" s="16"/>
      <c r="G60" s="15"/>
      <c r="H60"/>
      <c r="I60"/>
    </row>
    <row r="61" spans="1:9" ht="15">
      <c r="A61" s="12" t="s">
        <v>125</v>
      </c>
      <c r="B61" s="13" t="s">
        <v>126</v>
      </c>
      <c r="C61" s="14">
        <v>735</v>
      </c>
      <c r="D61" s="17"/>
      <c r="E61" s="18"/>
      <c r="F61" s="16"/>
      <c r="G61" s="15"/>
      <c r="H61"/>
      <c r="I61"/>
    </row>
    <row r="62" spans="1:9" ht="15">
      <c r="A62" s="12" t="s">
        <v>127</v>
      </c>
      <c r="B62" s="13" t="s">
        <v>128</v>
      </c>
      <c r="C62" s="14">
        <v>500</v>
      </c>
      <c r="D62" s="17"/>
      <c r="E62" s="18"/>
      <c r="F62" s="16"/>
      <c r="G62" s="15"/>
      <c r="H62"/>
      <c r="I62"/>
    </row>
    <row r="63" spans="1:9" ht="15">
      <c r="A63" s="12" t="s">
        <v>129</v>
      </c>
      <c r="B63" s="13" t="s">
        <v>130</v>
      </c>
      <c r="C63" s="14">
        <v>500</v>
      </c>
      <c r="D63" s="17"/>
      <c r="E63" s="15"/>
      <c r="F63" s="16"/>
      <c r="G63" s="15"/>
      <c r="H63"/>
      <c r="I63"/>
    </row>
    <row r="64" spans="1:9" ht="15">
      <c r="A64" s="12" t="s">
        <v>131</v>
      </c>
      <c r="B64" s="13" t="s">
        <v>132</v>
      </c>
      <c r="C64" s="14">
        <v>500</v>
      </c>
      <c r="D64" s="17"/>
      <c r="E64" s="18"/>
      <c r="F64" s="16"/>
      <c r="G64" s="15"/>
      <c r="H64"/>
      <c r="I64"/>
    </row>
    <row r="65" spans="1:9" ht="15">
      <c r="A65" s="12" t="s">
        <v>133</v>
      </c>
      <c r="B65" s="10" t="s">
        <v>134</v>
      </c>
      <c r="C65" s="14">
        <v>381</v>
      </c>
      <c r="D65" s="17"/>
      <c r="E65" s="18"/>
      <c r="F65" s="16"/>
      <c r="G65" s="15"/>
      <c r="H65"/>
      <c r="I65"/>
    </row>
    <row r="66" spans="1:9" ht="15">
      <c r="A66" s="12" t="s">
        <v>135</v>
      </c>
      <c r="B66" s="13" t="s">
        <v>136</v>
      </c>
      <c r="C66" s="14">
        <v>381</v>
      </c>
      <c r="D66" s="17"/>
      <c r="E66" s="18"/>
      <c r="F66" s="16"/>
      <c r="G66" s="15"/>
      <c r="H66"/>
      <c r="I66"/>
    </row>
    <row r="67" spans="1:9" ht="15">
      <c r="A67" s="12" t="s">
        <v>137</v>
      </c>
      <c r="B67" s="10" t="s">
        <v>138</v>
      </c>
      <c r="C67" s="14">
        <v>381</v>
      </c>
      <c r="D67" s="17"/>
      <c r="E67" s="21"/>
      <c r="F67" s="16"/>
      <c r="G67" s="15"/>
      <c r="H67"/>
      <c r="I67"/>
    </row>
    <row r="68" spans="1:9" ht="15">
      <c r="A68" s="12" t="s">
        <v>139</v>
      </c>
      <c r="B68" s="13" t="s">
        <v>140</v>
      </c>
      <c r="C68" s="14">
        <v>331</v>
      </c>
      <c r="D68" s="17"/>
      <c r="E68" s="18"/>
      <c r="F68" s="16"/>
      <c r="G68" s="15"/>
      <c r="H68"/>
      <c r="I68"/>
    </row>
    <row r="69" spans="1:9" ht="15">
      <c r="A69" s="12" t="s">
        <v>141</v>
      </c>
      <c r="B69" s="13" t="s">
        <v>142</v>
      </c>
      <c r="C69" s="14">
        <v>152</v>
      </c>
      <c r="D69" s="17"/>
      <c r="E69" s="18"/>
      <c r="F69" s="16"/>
      <c r="G69" s="15"/>
      <c r="H69"/>
      <c r="I69"/>
    </row>
    <row r="70" spans="1:9" ht="15">
      <c r="A70" s="12" t="s">
        <v>143</v>
      </c>
      <c r="B70" s="13" t="s">
        <v>144</v>
      </c>
      <c r="C70" s="14">
        <v>331</v>
      </c>
      <c r="D70" s="17"/>
      <c r="E70" s="18"/>
      <c r="F70" s="16"/>
      <c r="G70" s="15"/>
      <c r="H70"/>
      <c r="I70"/>
    </row>
    <row r="71" spans="1:9" ht="15">
      <c r="A71" s="12" t="s">
        <v>145</v>
      </c>
      <c r="B71" s="13" t="s">
        <v>146</v>
      </c>
      <c r="C71" s="14">
        <v>381</v>
      </c>
      <c r="D71" s="17"/>
      <c r="E71" s="18"/>
      <c r="F71" s="16"/>
      <c r="G71" s="15"/>
      <c r="H71"/>
      <c r="I71"/>
    </row>
    <row r="72" spans="1:9" ht="15">
      <c r="A72" s="12" t="s">
        <v>147</v>
      </c>
      <c r="B72" s="13" t="s">
        <v>148</v>
      </c>
      <c r="C72" s="14">
        <v>381</v>
      </c>
      <c r="D72" s="17"/>
      <c r="E72" s="18"/>
      <c r="F72" s="16"/>
      <c r="G72" s="15"/>
      <c r="H72"/>
      <c r="I72"/>
    </row>
    <row r="73" spans="1:9" ht="15">
      <c r="A73" s="12" t="s">
        <v>149</v>
      </c>
      <c r="B73" s="13" t="s">
        <v>150</v>
      </c>
      <c r="C73" s="14">
        <v>381</v>
      </c>
      <c r="D73" s="17"/>
      <c r="E73" s="18"/>
      <c r="F73" s="16"/>
      <c r="G73" s="15"/>
      <c r="H73"/>
      <c r="I73"/>
    </row>
    <row r="74" spans="1:9" ht="15">
      <c r="A74" s="12" t="s">
        <v>151</v>
      </c>
      <c r="B74" s="13" t="s">
        <v>152</v>
      </c>
      <c r="C74" s="14">
        <v>381</v>
      </c>
      <c r="D74" s="17"/>
      <c r="E74" s="18"/>
      <c r="F74" s="16"/>
      <c r="G74" s="15"/>
      <c r="H74"/>
      <c r="I74"/>
    </row>
    <row r="75" spans="1:9" ht="15">
      <c r="A75" s="12" t="s">
        <v>153</v>
      </c>
      <c r="B75" s="13" t="s">
        <v>154</v>
      </c>
      <c r="C75" s="14">
        <v>381</v>
      </c>
      <c r="D75" s="17"/>
      <c r="E75" s="18"/>
      <c r="F75" s="16"/>
      <c r="G75" s="15"/>
      <c r="H75"/>
      <c r="I75"/>
    </row>
    <row r="76" spans="1:9" ht="15">
      <c r="A76" s="12" t="s">
        <v>155</v>
      </c>
      <c r="B76" s="13" t="s">
        <v>156</v>
      </c>
      <c r="C76" s="14">
        <v>381</v>
      </c>
      <c r="D76" s="17"/>
      <c r="E76" s="18"/>
      <c r="F76" s="16"/>
      <c r="G76" s="15"/>
      <c r="H76"/>
      <c r="I76"/>
    </row>
    <row r="77" spans="1:9" ht="15">
      <c r="A77" s="12" t="s">
        <v>157</v>
      </c>
      <c r="B77" s="13" t="s">
        <v>158</v>
      </c>
      <c r="C77" s="14">
        <v>63</v>
      </c>
      <c r="D77" s="17"/>
      <c r="E77" s="18"/>
      <c r="F77" s="16"/>
      <c r="G77" s="15"/>
      <c r="H77"/>
      <c r="I77"/>
    </row>
    <row r="78" spans="1:9" ht="15">
      <c r="A78" s="12" t="s">
        <v>159</v>
      </c>
      <c r="B78" s="13" t="s">
        <v>160</v>
      </c>
      <c r="C78" s="14">
        <v>338</v>
      </c>
      <c r="D78" s="17"/>
      <c r="E78" s="18"/>
      <c r="F78" s="16"/>
      <c r="G78" s="15"/>
      <c r="H78"/>
      <c r="I78"/>
    </row>
    <row r="79" spans="1:9" ht="15">
      <c r="A79" s="12" t="s">
        <v>161</v>
      </c>
      <c r="B79" s="13" t="s">
        <v>162</v>
      </c>
      <c r="C79" s="14">
        <v>381</v>
      </c>
      <c r="D79" s="17"/>
      <c r="E79" s="18"/>
      <c r="F79" s="16"/>
      <c r="G79" s="15"/>
      <c r="H79"/>
      <c r="I79"/>
    </row>
    <row r="80" spans="1:9" ht="15">
      <c r="A80" s="12" t="s">
        <v>163</v>
      </c>
      <c r="B80" s="13" t="s">
        <v>164</v>
      </c>
      <c r="C80" s="14">
        <v>381</v>
      </c>
      <c r="D80" s="17"/>
      <c r="E80" s="18"/>
      <c r="F80" s="16"/>
      <c r="G80" s="15"/>
      <c r="H80"/>
      <c r="I80"/>
    </row>
    <row r="81" spans="1:9" ht="15">
      <c r="A81" s="12" t="s">
        <v>165</v>
      </c>
      <c r="B81" s="13" t="s">
        <v>166</v>
      </c>
      <c r="C81" s="14">
        <v>381</v>
      </c>
      <c r="D81" s="17"/>
      <c r="E81" s="18"/>
      <c r="F81" s="16"/>
      <c r="G81" s="15"/>
      <c r="H81"/>
      <c r="I81"/>
    </row>
    <row r="82" spans="1:9" ht="15">
      <c r="A82" s="12" t="s">
        <v>167</v>
      </c>
      <c r="B82" s="13" t="s">
        <v>168</v>
      </c>
      <c r="C82" s="14">
        <v>381</v>
      </c>
      <c r="D82" s="17"/>
      <c r="E82" s="15"/>
      <c r="F82" s="16"/>
      <c r="G82" s="15"/>
      <c r="H82"/>
      <c r="I82"/>
    </row>
    <row r="83" spans="1:9" ht="15">
      <c r="A83" s="12" t="s">
        <v>169</v>
      </c>
      <c r="B83" s="13" t="s">
        <v>170</v>
      </c>
      <c r="C83" s="14">
        <v>381</v>
      </c>
      <c r="D83" s="17"/>
      <c r="E83" s="18"/>
      <c r="F83" s="16"/>
      <c r="G83" s="15"/>
      <c r="H83"/>
      <c r="I83"/>
    </row>
    <row r="84" spans="1:9" ht="15">
      <c r="A84" s="12" t="s">
        <v>171</v>
      </c>
      <c r="B84" s="13" t="s">
        <v>172</v>
      </c>
      <c r="C84" s="14">
        <v>381</v>
      </c>
      <c r="D84" s="17"/>
      <c r="E84" s="18"/>
      <c r="F84" s="16"/>
      <c r="G84" s="15"/>
      <c r="H84"/>
      <c r="I84"/>
    </row>
    <row r="85" spans="1:9" ht="15">
      <c r="A85" s="12" t="s">
        <v>173</v>
      </c>
      <c r="B85" s="13" t="s">
        <v>174</v>
      </c>
      <c r="C85" s="14">
        <v>381</v>
      </c>
      <c r="D85" s="17"/>
      <c r="E85" s="18"/>
      <c r="F85" s="16"/>
      <c r="G85" s="15"/>
      <c r="H85"/>
      <c r="I85"/>
    </row>
    <row r="86" spans="1:9" ht="15">
      <c r="A86" s="12" t="s">
        <v>175</v>
      </c>
      <c r="B86" s="13" t="s">
        <v>176</v>
      </c>
      <c r="C86" s="14">
        <v>444</v>
      </c>
      <c r="D86" s="17"/>
      <c r="E86" s="18"/>
      <c r="F86" s="16"/>
      <c r="G86" s="15"/>
      <c r="H86"/>
      <c r="I86"/>
    </row>
    <row r="87" spans="1:9" ht="15">
      <c r="A87" s="12" t="s">
        <v>177</v>
      </c>
      <c r="B87" s="13" t="s">
        <v>178</v>
      </c>
      <c r="C87" s="14">
        <v>508</v>
      </c>
      <c r="D87" s="17"/>
      <c r="E87" s="18"/>
      <c r="F87" s="16"/>
      <c r="G87" s="15"/>
      <c r="H87"/>
      <c r="I87"/>
    </row>
    <row r="88" spans="1:9" ht="15">
      <c r="A88" s="12" t="s">
        <v>179</v>
      </c>
      <c r="B88" s="13" t="s">
        <v>180</v>
      </c>
      <c r="C88" s="14">
        <v>381</v>
      </c>
      <c r="D88" s="17"/>
      <c r="E88" s="15"/>
      <c r="F88" s="16"/>
      <c r="G88" s="15"/>
      <c r="H88"/>
      <c r="I88"/>
    </row>
    <row r="89" spans="1:9" ht="15">
      <c r="A89" s="12" t="s">
        <v>181</v>
      </c>
      <c r="B89" s="13" t="s">
        <v>182</v>
      </c>
      <c r="C89" s="14">
        <v>381</v>
      </c>
      <c r="D89" s="17"/>
      <c r="E89" s="18"/>
      <c r="F89" s="16"/>
      <c r="G89" s="15"/>
      <c r="H89"/>
      <c r="I89"/>
    </row>
    <row r="90" spans="1:9" ht="15">
      <c r="A90" s="12" t="s">
        <v>183</v>
      </c>
      <c r="B90" s="10" t="s">
        <v>184</v>
      </c>
      <c r="C90" s="14">
        <v>381</v>
      </c>
      <c r="D90" s="17"/>
      <c r="E90" s="15"/>
      <c r="F90" s="16"/>
      <c r="G90" s="15"/>
      <c r="H90"/>
      <c r="I90"/>
    </row>
    <row r="91" spans="1:9" ht="15">
      <c r="A91" s="12" t="s">
        <v>185</v>
      </c>
      <c r="B91" s="13" t="s">
        <v>186</v>
      </c>
      <c r="C91" s="14">
        <v>444</v>
      </c>
      <c r="D91" s="17"/>
      <c r="E91" s="19"/>
      <c r="F91" s="16"/>
      <c r="G91" s="15"/>
      <c r="H91"/>
      <c r="I91"/>
    </row>
    <row r="92" spans="1:9" ht="15">
      <c r="A92" s="12" t="s">
        <v>187</v>
      </c>
      <c r="B92" s="13" t="s">
        <v>188</v>
      </c>
      <c r="C92" s="14">
        <v>356</v>
      </c>
      <c r="D92" s="17"/>
      <c r="E92" s="18"/>
      <c r="F92" s="16"/>
      <c r="G92" s="15"/>
      <c r="H92"/>
      <c r="I92"/>
    </row>
    <row r="93" spans="1:9" ht="15">
      <c r="A93" s="12" t="s">
        <v>189</v>
      </c>
      <c r="B93" s="10" t="s">
        <v>190</v>
      </c>
      <c r="C93" s="14">
        <v>203</v>
      </c>
      <c r="D93" s="17"/>
      <c r="E93" s="18"/>
      <c r="F93" s="16"/>
      <c r="G93" s="15"/>
      <c r="H93" s="16"/>
      <c r="I93"/>
    </row>
    <row r="94" spans="1:9" ht="15">
      <c r="A94" s="12" t="s">
        <v>191</v>
      </c>
      <c r="B94" s="13" t="s">
        <v>192</v>
      </c>
      <c r="C94" s="14">
        <v>381</v>
      </c>
      <c r="D94" s="17"/>
      <c r="E94" s="18"/>
      <c r="F94" s="16"/>
      <c r="G94" s="15"/>
      <c r="H94" s="16"/>
      <c r="I94"/>
    </row>
    <row r="95" spans="1:9" ht="15">
      <c r="A95" s="12" t="s">
        <v>193</v>
      </c>
      <c r="B95" s="13" t="s">
        <v>194</v>
      </c>
      <c r="C95" s="14">
        <v>762</v>
      </c>
      <c r="D95" s="17"/>
      <c r="E95" s="15"/>
      <c r="F95" s="16"/>
      <c r="G95" s="15"/>
      <c r="H95" s="16"/>
      <c r="I95"/>
    </row>
    <row r="96" spans="1:9" ht="15">
      <c r="A96" s="12" t="s">
        <v>195</v>
      </c>
      <c r="B96" s="13" t="s">
        <v>196</v>
      </c>
      <c r="C96" s="14">
        <v>381</v>
      </c>
      <c r="D96" s="17"/>
      <c r="E96" s="18"/>
      <c r="F96" s="16"/>
      <c r="G96" s="15"/>
      <c r="H96" s="16"/>
      <c r="I96"/>
    </row>
    <row r="97" spans="1:9" ht="15">
      <c r="A97" s="12" t="s">
        <v>197</v>
      </c>
      <c r="B97" s="13" t="s">
        <v>198</v>
      </c>
      <c r="C97" s="14">
        <v>356</v>
      </c>
      <c r="D97" s="17"/>
      <c r="E97" s="15"/>
      <c r="F97" s="16"/>
      <c r="G97" s="15"/>
      <c r="H97" s="16"/>
      <c r="I97"/>
    </row>
    <row r="98" spans="1:9" ht="15">
      <c r="A98" s="12" t="s">
        <v>199</v>
      </c>
      <c r="B98" s="13" t="s">
        <v>200</v>
      </c>
      <c r="C98" s="14">
        <v>381</v>
      </c>
      <c r="D98" s="17"/>
      <c r="E98"/>
      <c r="F98"/>
      <c r="G98" s="15"/>
      <c r="H98" s="16"/>
      <c r="I98"/>
    </row>
    <row r="99" spans="1:9" ht="15">
      <c r="A99" s="12" t="s">
        <v>201</v>
      </c>
      <c r="B99" s="13" t="s">
        <v>202</v>
      </c>
      <c r="C99" s="14">
        <v>381</v>
      </c>
      <c r="D99" s="17"/>
      <c r="E99"/>
      <c r="F99"/>
      <c r="G99" s="15"/>
      <c r="H99" s="16"/>
      <c r="I99"/>
    </row>
    <row r="100" spans="1:9" ht="15">
      <c r="A100" s="12" t="s">
        <v>203</v>
      </c>
      <c r="B100" s="13" t="s">
        <v>204</v>
      </c>
      <c r="C100" s="14">
        <v>381</v>
      </c>
      <c r="D100" s="17"/>
      <c r="E100"/>
      <c r="F100"/>
      <c r="G100" s="15"/>
      <c r="H100" s="16"/>
      <c r="I100"/>
    </row>
    <row r="101" spans="1:9" ht="15">
      <c r="A101" s="12" t="s">
        <v>205</v>
      </c>
      <c r="B101" s="13" t="s">
        <v>206</v>
      </c>
      <c r="C101" s="14">
        <v>381</v>
      </c>
      <c r="D101" s="17"/>
      <c r="E101"/>
      <c r="F101"/>
      <c r="G101" s="15"/>
      <c r="H101" s="16"/>
      <c r="I101"/>
    </row>
    <row r="102" spans="1:9" s="2" customFormat="1" ht="15">
      <c r="A102" s="12" t="s">
        <v>207</v>
      </c>
      <c r="B102" s="13" t="s">
        <v>208</v>
      </c>
      <c r="C102" s="14">
        <v>381</v>
      </c>
      <c r="D102" s="17"/>
      <c r="F102"/>
      <c r="G102" s="15"/>
      <c r="H102" s="16"/>
      <c r="I102"/>
    </row>
    <row r="103" spans="1:9" s="2" customFormat="1" ht="15">
      <c r="A103" s="12" t="s">
        <v>209</v>
      </c>
      <c r="B103" s="13" t="s">
        <v>210</v>
      </c>
      <c r="C103" s="14">
        <v>51</v>
      </c>
      <c r="D103" s="17"/>
      <c r="F103"/>
      <c r="G103" s="15"/>
      <c r="H103" s="16"/>
      <c r="I103"/>
    </row>
    <row r="104" spans="1:9" s="2" customFormat="1" ht="15">
      <c r="A104" s="12" t="s">
        <v>211</v>
      </c>
      <c r="B104" s="10" t="s">
        <v>212</v>
      </c>
      <c r="C104" s="14">
        <v>152</v>
      </c>
      <c r="D104" s="17"/>
      <c r="F104"/>
      <c r="G104" s="15"/>
      <c r="H104" s="16"/>
      <c r="I104"/>
    </row>
    <row r="105" spans="1:9" s="2" customFormat="1" ht="15">
      <c r="A105" s="12" t="s">
        <v>213</v>
      </c>
      <c r="B105" s="10" t="s">
        <v>214</v>
      </c>
      <c r="C105" s="14">
        <v>381</v>
      </c>
      <c r="D105" s="17"/>
      <c r="F105"/>
      <c r="G105" s="15"/>
      <c r="H105" s="16"/>
      <c r="I105"/>
    </row>
  </sheetData>
  <sheetProtection selectLockedCells="1" selectUnlockedCells="1"/>
  <mergeCells count="1">
    <mergeCell ref="B1:G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workbookViewId="0" topLeftCell="A1">
      <selection activeCell="E7" sqref="E7"/>
    </sheetView>
  </sheetViews>
  <sheetFormatPr defaultColWidth="9.140625" defaultRowHeight="15"/>
  <cols>
    <col min="1" max="1" width="10.57421875" style="0" customWidth="1"/>
    <col min="2" max="2" width="34.140625" style="0" customWidth="1"/>
    <col min="3" max="3" width="23.7109375" style="0" customWidth="1"/>
    <col min="4" max="4" width="25.140625" style="0" customWidth="1"/>
    <col min="5" max="5" width="30.00390625" style="0" customWidth="1"/>
    <col min="6" max="6" width="14.57421875" style="0" customWidth="1"/>
    <col min="7" max="7" width="12.140625" style="0" customWidth="1"/>
    <col min="8" max="8" width="11.7109375" style="0" customWidth="1"/>
    <col min="9" max="9" width="13.140625" style="0" customWidth="1"/>
    <col min="10" max="10" width="16.57421875" style="0" customWidth="1"/>
    <col min="11" max="16384" width="8.7109375" style="0" customWidth="1"/>
  </cols>
  <sheetData>
    <row r="1" spans="8:10" ht="15">
      <c r="H1" s="22"/>
      <c r="I1" s="23"/>
      <c r="J1" s="24"/>
    </row>
    <row r="2" spans="1:10" ht="15">
      <c r="A2" s="25"/>
      <c r="B2" s="26"/>
      <c r="C2" s="27"/>
      <c r="D2" s="26"/>
      <c r="E2" s="26"/>
      <c r="F2" s="26"/>
      <c r="G2" s="26"/>
      <c r="H2" s="28"/>
      <c r="I2" s="23"/>
      <c r="J2" s="24"/>
    </row>
    <row r="3" spans="1:10" ht="21">
      <c r="A3" s="25"/>
      <c r="B3" s="26"/>
      <c r="C3" s="29" t="s">
        <v>215</v>
      </c>
      <c r="D3" s="22"/>
      <c r="E3" s="22"/>
      <c r="F3" s="26"/>
      <c r="G3" s="26"/>
      <c r="H3" s="28"/>
      <c r="I3" s="23"/>
      <c r="J3" s="24"/>
    </row>
    <row r="4" spans="1:10" ht="15">
      <c r="A4" s="25"/>
      <c r="B4" s="26"/>
      <c r="C4" s="27"/>
      <c r="D4" s="26"/>
      <c r="E4" s="26"/>
      <c r="F4" s="26"/>
      <c r="G4" s="26"/>
      <c r="H4" s="28"/>
      <c r="I4" s="23"/>
      <c r="J4" s="24"/>
    </row>
    <row r="5" spans="1:10" ht="15.75">
      <c r="A5" s="25"/>
      <c r="B5" s="26"/>
      <c r="C5" s="27"/>
      <c r="D5" s="26"/>
      <c r="E5" s="26"/>
      <c r="F5" s="26"/>
      <c r="G5" s="26"/>
      <c r="H5" s="28"/>
      <c r="I5" s="23"/>
      <c r="J5" s="24"/>
    </row>
    <row r="6" spans="1:10" ht="45">
      <c r="A6" s="30" t="s">
        <v>216</v>
      </c>
      <c r="B6" s="31" t="s">
        <v>217</v>
      </c>
      <c r="C6" s="32" t="s">
        <v>218</v>
      </c>
      <c r="D6" s="30" t="s">
        <v>219</v>
      </c>
      <c r="E6" s="33" t="s">
        <v>220</v>
      </c>
      <c r="F6" s="30" t="s">
        <v>221</v>
      </c>
      <c r="G6" s="30" t="s">
        <v>222</v>
      </c>
      <c r="H6" s="30" t="s">
        <v>223</v>
      </c>
      <c r="I6" s="34" t="s">
        <v>224</v>
      </c>
      <c r="J6" s="35" t="s">
        <v>225</v>
      </c>
    </row>
    <row r="7" spans="1:10" ht="15.75">
      <c r="A7" s="36"/>
      <c r="B7" s="37"/>
      <c r="C7" s="38"/>
      <c r="D7" s="36"/>
      <c r="E7" s="39"/>
      <c r="F7" s="40"/>
      <c r="G7" s="40"/>
      <c r="H7" s="40"/>
      <c r="I7" s="41"/>
      <c r="J7" s="42"/>
    </row>
    <row r="8" spans="1:10" ht="15">
      <c r="A8" s="43">
        <v>440</v>
      </c>
      <c r="B8" s="44" t="s">
        <v>226</v>
      </c>
      <c r="C8" s="45" t="s">
        <v>227</v>
      </c>
      <c r="D8" s="46" t="s">
        <v>228</v>
      </c>
      <c r="E8" s="47" t="s">
        <v>229</v>
      </c>
      <c r="F8" s="48">
        <v>5</v>
      </c>
      <c r="G8" s="48"/>
      <c r="H8" s="48"/>
      <c r="I8" s="49"/>
      <c r="J8" s="50"/>
    </row>
    <row r="9" spans="1:10" ht="15">
      <c r="A9" s="43"/>
      <c r="B9" s="51" t="s">
        <v>230</v>
      </c>
      <c r="C9" s="52" t="s">
        <v>231</v>
      </c>
      <c r="D9" s="53" t="s">
        <v>232</v>
      </c>
      <c r="E9" s="47" t="s">
        <v>233</v>
      </c>
      <c r="F9" s="48">
        <v>5</v>
      </c>
      <c r="G9" s="48"/>
      <c r="H9" s="48"/>
      <c r="I9" s="49"/>
      <c r="J9" s="54"/>
    </row>
    <row r="10" spans="1:10" ht="15">
      <c r="A10" s="43"/>
      <c r="B10" s="51" t="s">
        <v>234</v>
      </c>
      <c r="C10" s="52"/>
      <c r="D10" s="53" t="s">
        <v>235</v>
      </c>
      <c r="E10" s="47" t="s">
        <v>236</v>
      </c>
      <c r="F10" s="48">
        <v>5</v>
      </c>
      <c r="G10" s="48"/>
      <c r="H10" s="48"/>
      <c r="I10" s="49"/>
      <c r="J10" s="54"/>
    </row>
    <row r="11" spans="1:10" ht="15">
      <c r="A11" s="43"/>
      <c r="B11" s="51" t="s">
        <v>237</v>
      </c>
      <c r="C11" s="52"/>
      <c r="D11" s="53" t="s">
        <v>238</v>
      </c>
      <c r="E11" s="47" t="s">
        <v>239</v>
      </c>
      <c r="F11" s="48">
        <v>5</v>
      </c>
      <c r="G11" s="48"/>
      <c r="H11" s="48"/>
      <c r="I11" s="49"/>
      <c r="J11" s="54"/>
    </row>
    <row r="12" spans="1:10" ht="15">
      <c r="A12" s="43"/>
      <c r="B12" s="51"/>
      <c r="C12" s="52"/>
      <c r="D12" s="53"/>
      <c r="E12" s="47" t="s">
        <v>240</v>
      </c>
      <c r="F12" s="48">
        <v>5</v>
      </c>
      <c r="G12" s="48"/>
      <c r="H12" s="48"/>
      <c r="I12" s="49"/>
      <c r="J12" s="54"/>
    </row>
    <row r="13" spans="1:10" ht="15">
      <c r="A13" s="43"/>
      <c r="B13" s="55"/>
      <c r="C13" s="56"/>
      <c r="D13" s="57"/>
      <c r="E13" s="47" t="s">
        <v>241</v>
      </c>
      <c r="F13" s="48">
        <v>5</v>
      </c>
      <c r="G13" s="48"/>
      <c r="H13" s="48"/>
      <c r="I13" s="49"/>
      <c r="J13" s="54"/>
    </row>
    <row r="14" spans="1:10" ht="30">
      <c r="A14" s="43"/>
      <c r="B14" s="55"/>
      <c r="C14" s="56"/>
      <c r="D14" s="57"/>
      <c r="E14" s="47" t="s">
        <v>242</v>
      </c>
      <c r="F14" s="48">
        <v>5</v>
      </c>
      <c r="G14" s="48"/>
      <c r="H14" s="48"/>
      <c r="I14" s="49"/>
      <c r="J14" s="54"/>
    </row>
    <row r="15" spans="1:10" ht="15">
      <c r="A15" s="43"/>
      <c r="B15" s="55"/>
      <c r="C15" s="56"/>
      <c r="D15" s="57"/>
      <c r="E15" s="47" t="s">
        <v>243</v>
      </c>
      <c r="F15" s="48">
        <v>5</v>
      </c>
      <c r="G15" s="48"/>
      <c r="H15" s="48"/>
      <c r="I15" s="49"/>
      <c r="J15" s="54"/>
    </row>
    <row r="16" spans="1:10" ht="15">
      <c r="A16" s="43"/>
      <c r="B16" s="55"/>
      <c r="C16" s="56"/>
      <c r="D16" s="57"/>
      <c r="E16" s="47" t="s">
        <v>244</v>
      </c>
      <c r="F16" s="48">
        <v>5</v>
      </c>
      <c r="G16" s="48"/>
      <c r="H16" s="48"/>
      <c r="I16" s="49"/>
      <c r="J16" s="54"/>
    </row>
    <row r="17" spans="1:10" ht="15">
      <c r="A17" s="43"/>
      <c r="B17" s="58"/>
      <c r="C17" s="59"/>
      <c r="D17" s="60"/>
      <c r="E17" s="47" t="s">
        <v>245</v>
      </c>
      <c r="F17" s="48">
        <v>5</v>
      </c>
      <c r="G17" s="48"/>
      <c r="H17" s="48"/>
      <c r="I17" s="49"/>
      <c r="J17" s="54"/>
    </row>
    <row r="18" spans="1:10" ht="15">
      <c r="A18" s="43"/>
      <c r="B18" s="58"/>
      <c r="C18" s="59"/>
      <c r="D18" s="60"/>
      <c r="E18" s="61" t="s">
        <v>246</v>
      </c>
      <c r="F18" s="48">
        <v>5</v>
      </c>
      <c r="G18" s="48"/>
      <c r="H18" s="48"/>
      <c r="I18" s="49"/>
      <c r="J18" s="54"/>
    </row>
    <row r="19" spans="1:10" ht="15">
      <c r="A19" s="43"/>
      <c r="B19" s="58"/>
      <c r="C19" s="59"/>
      <c r="D19" s="60"/>
      <c r="E19" s="47" t="s">
        <v>247</v>
      </c>
      <c r="F19" s="48">
        <v>10</v>
      </c>
      <c r="G19" s="48"/>
      <c r="H19" s="48"/>
      <c r="I19" s="49"/>
      <c r="J19" s="54"/>
    </row>
    <row r="20" spans="1:10" ht="15">
      <c r="A20" s="43"/>
      <c r="B20" s="58"/>
      <c r="C20" s="59"/>
      <c r="D20" s="60"/>
      <c r="E20" s="61" t="s">
        <v>248</v>
      </c>
      <c r="F20" s="48">
        <v>10</v>
      </c>
      <c r="G20" s="48"/>
      <c r="H20" s="48"/>
      <c r="I20" s="49"/>
      <c r="J20" s="54"/>
    </row>
    <row r="21" spans="1:10" ht="15">
      <c r="A21" s="43"/>
      <c r="B21" s="58"/>
      <c r="C21" s="59"/>
      <c r="D21" s="60"/>
      <c r="E21" s="61" t="s">
        <v>249</v>
      </c>
      <c r="F21" s="48">
        <v>10</v>
      </c>
      <c r="G21" s="48"/>
      <c r="H21" s="48"/>
      <c r="I21" s="49"/>
      <c r="J21" s="54"/>
    </row>
    <row r="22" spans="1:10" ht="15">
      <c r="A22" s="43"/>
      <c r="B22" s="58"/>
      <c r="C22" s="59"/>
      <c r="D22" s="60"/>
      <c r="E22" s="61" t="s">
        <v>250</v>
      </c>
      <c r="F22" s="48">
        <v>30</v>
      </c>
      <c r="G22" s="48"/>
      <c r="H22" s="48"/>
      <c r="I22" s="49">
        <v>7130</v>
      </c>
      <c r="J22" s="54"/>
    </row>
    <row r="23" spans="1:10" ht="15">
      <c r="A23" s="43"/>
      <c r="B23" s="58"/>
      <c r="C23" s="59"/>
      <c r="D23" s="60"/>
      <c r="E23" s="62" t="s">
        <v>251</v>
      </c>
      <c r="F23" s="62"/>
      <c r="G23" s="48">
        <v>15</v>
      </c>
      <c r="H23" s="48"/>
      <c r="I23" s="49"/>
      <c r="J23" s="54"/>
    </row>
    <row r="24" spans="1:10" ht="15">
      <c r="A24" s="43"/>
      <c r="B24" s="58"/>
      <c r="C24" s="59"/>
      <c r="D24" s="60"/>
      <c r="E24" s="62" t="s">
        <v>252</v>
      </c>
      <c r="F24" s="62"/>
      <c r="G24" s="48">
        <v>15</v>
      </c>
      <c r="H24" s="48"/>
      <c r="I24" s="49"/>
      <c r="J24" s="54"/>
    </row>
    <row r="25" spans="1:10" ht="15">
      <c r="A25" s="43"/>
      <c r="B25" s="58"/>
      <c r="C25" s="59"/>
      <c r="D25" s="60"/>
      <c r="E25" s="62" t="s">
        <v>253</v>
      </c>
      <c r="F25" s="62"/>
      <c r="G25" s="48">
        <v>15</v>
      </c>
      <c r="H25" s="48"/>
      <c r="I25" s="49"/>
      <c r="J25" s="54"/>
    </row>
    <row r="26" spans="1:10" ht="15">
      <c r="A26" s="43"/>
      <c r="B26" s="58"/>
      <c r="C26" s="59"/>
      <c r="D26" s="60"/>
      <c r="E26" s="62" t="s">
        <v>254</v>
      </c>
      <c r="F26" s="62"/>
      <c r="G26" s="48">
        <v>15</v>
      </c>
      <c r="H26" s="48"/>
      <c r="I26" s="49">
        <v>16980</v>
      </c>
      <c r="J26" s="54"/>
    </row>
    <row r="27" spans="1:10" ht="15.75">
      <c r="A27" s="43"/>
      <c r="B27" s="58"/>
      <c r="C27" s="59"/>
      <c r="D27" s="60"/>
      <c r="E27" s="62" t="s">
        <v>255</v>
      </c>
      <c r="F27" s="48"/>
      <c r="G27" s="48"/>
      <c r="H27" s="48">
        <v>6</v>
      </c>
      <c r="I27" s="49">
        <v>11430</v>
      </c>
      <c r="J27" s="63">
        <f>I22+I26+I27</f>
        <v>35540</v>
      </c>
    </row>
    <row r="28" spans="1:10" ht="30">
      <c r="A28" s="64" t="s">
        <v>256</v>
      </c>
      <c r="B28" s="65" t="s">
        <v>257</v>
      </c>
      <c r="C28" s="45" t="s">
        <v>258</v>
      </c>
      <c r="D28" s="66" t="s">
        <v>259</v>
      </c>
      <c r="E28" s="67" t="s">
        <v>251</v>
      </c>
      <c r="F28" s="68"/>
      <c r="G28" s="68">
        <v>105</v>
      </c>
      <c r="H28" s="68"/>
      <c r="I28" s="69"/>
      <c r="J28" s="70"/>
    </row>
    <row r="29" spans="1:10" ht="15">
      <c r="A29" s="71"/>
      <c r="B29" s="51"/>
      <c r="C29" s="52"/>
      <c r="D29" s="52"/>
      <c r="E29" s="72" t="s">
        <v>260</v>
      </c>
      <c r="F29" s="73"/>
      <c r="G29" s="73">
        <v>105</v>
      </c>
      <c r="H29" s="73"/>
      <c r="I29" s="74">
        <v>59430</v>
      </c>
      <c r="J29" s="75"/>
    </row>
    <row r="30" spans="1:10" ht="15">
      <c r="A30" s="71"/>
      <c r="B30" s="51" t="s">
        <v>261</v>
      </c>
      <c r="C30" s="52"/>
      <c r="D30" s="62" t="s">
        <v>262</v>
      </c>
      <c r="E30" s="72"/>
      <c r="F30" s="73"/>
      <c r="G30" s="73"/>
      <c r="H30" s="73"/>
      <c r="I30" s="74"/>
      <c r="J30" s="75"/>
    </row>
    <row r="31" spans="1:10" ht="15.75">
      <c r="A31" s="48"/>
      <c r="B31" s="76"/>
      <c r="C31" s="62"/>
      <c r="D31" s="62" t="s">
        <v>263</v>
      </c>
      <c r="E31" s="62" t="s">
        <v>255</v>
      </c>
      <c r="F31" s="48"/>
      <c r="G31" s="48"/>
      <c r="H31" s="48">
        <v>6</v>
      </c>
      <c r="I31" s="49">
        <v>11430</v>
      </c>
      <c r="J31" s="77">
        <f>I29+I31</f>
        <v>70860</v>
      </c>
    </row>
    <row r="32" spans="1:10" ht="15">
      <c r="A32" s="78">
        <v>443</v>
      </c>
      <c r="B32" s="79" t="s">
        <v>264</v>
      </c>
      <c r="C32" s="67" t="s">
        <v>265</v>
      </c>
      <c r="D32" s="67" t="s">
        <v>266</v>
      </c>
      <c r="E32" s="80" t="s">
        <v>240</v>
      </c>
      <c r="F32" s="68">
        <v>175</v>
      </c>
      <c r="G32" s="68"/>
      <c r="H32" s="68"/>
      <c r="I32" s="69"/>
      <c r="J32" s="70"/>
    </row>
    <row r="33" spans="1:10" ht="15">
      <c r="A33" s="81"/>
      <c r="B33" s="76" t="s">
        <v>267</v>
      </c>
      <c r="C33" s="62"/>
      <c r="D33" s="62"/>
      <c r="E33" s="47" t="s">
        <v>247</v>
      </c>
      <c r="F33" s="48">
        <v>32</v>
      </c>
      <c r="G33" s="48"/>
      <c r="H33" s="48"/>
      <c r="I33" s="49"/>
      <c r="J33" s="82"/>
    </row>
    <row r="34" spans="1:10" ht="15">
      <c r="A34" s="81"/>
      <c r="B34" s="76" t="s">
        <v>268</v>
      </c>
      <c r="C34" s="62"/>
      <c r="D34" s="62" t="s">
        <v>266</v>
      </c>
      <c r="E34" s="47" t="s">
        <v>241</v>
      </c>
      <c r="F34" s="48">
        <v>33</v>
      </c>
      <c r="G34" s="48"/>
      <c r="H34" s="48"/>
      <c r="I34" s="49"/>
      <c r="J34" s="82"/>
    </row>
    <row r="35" spans="1:10" ht="15">
      <c r="A35" s="81"/>
      <c r="B35" s="76"/>
      <c r="C35" s="62"/>
      <c r="D35" s="62"/>
      <c r="E35" s="47" t="s">
        <v>269</v>
      </c>
      <c r="F35" s="48">
        <v>30</v>
      </c>
      <c r="G35" s="48"/>
      <c r="H35" s="48"/>
      <c r="I35" s="49"/>
      <c r="J35" s="82"/>
    </row>
    <row r="36" spans="1:10" ht="15">
      <c r="A36" s="81"/>
      <c r="B36" s="76"/>
      <c r="C36" s="62"/>
      <c r="D36" s="62"/>
      <c r="E36" s="47" t="s">
        <v>270</v>
      </c>
      <c r="F36" s="48">
        <v>35</v>
      </c>
      <c r="G36" s="48"/>
      <c r="H36" s="48"/>
      <c r="I36" s="49"/>
      <c r="J36" s="82"/>
    </row>
    <row r="37" spans="1:10" ht="30">
      <c r="A37" s="81"/>
      <c r="B37" s="76"/>
      <c r="C37" s="62"/>
      <c r="D37" s="62"/>
      <c r="E37" s="47" t="s">
        <v>242</v>
      </c>
      <c r="F37" s="48">
        <v>40</v>
      </c>
      <c r="G37" s="48"/>
      <c r="H37" s="48"/>
      <c r="I37" s="49"/>
      <c r="J37" s="82"/>
    </row>
    <row r="38" spans="1:10" ht="15">
      <c r="A38" s="81"/>
      <c r="B38" s="76"/>
      <c r="C38" s="62"/>
      <c r="D38" s="62"/>
      <c r="E38" s="47" t="s">
        <v>243</v>
      </c>
      <c r="F38" s="48">
        <v>45</v>
      </c>
      <c r="G38" s="48"/>
      <c r="H38" s="48"/>
      <c r="I38" s="49"/>
      <c r="J38" s="82"/>
    </row>
    <row r="39" spans="1:10" ht="15">
      <c r="A39" s="81"/>
      <c r="B39" s="76"/>
      <c r="C39" s="62"/>
      <c r="D39" s="62"/>
      <c r="E39" s="47" t="s">
        <v>271</v>
      </c>
      <c r="F39" s="48">
        <v>35</v>
      </c>
      <c r="G39" s="48"/>
      <c r="H39" s="48"/>
      <c r="I39" s="49"/>
      <c r="J39" s="82"/>
    </row>
    <row r="40" spans="1:10" ht="15">
      <c r="A40" s="81"/>
      <c r="B40" s="76"/>
      <c r="C40" s="62"/>
      <c r="D40" s="62"/>
      <c r="E40" s="47" t="s">
        <v>244</v>
      </c>
      <c r="F40" s="48">
        <v>40</v>
      </c>
      <c r="G40" s="48"/>
      <c r="H40" s="48"/>
      <c r="I40" s="49"/>
      <c r="J40" s="82"/>
    </row>
    <row r="41" spans="1:10" ht="15">
      <c r="A41" s="81"/>
      <c r="B41" s="76"/>
      <c r="C41" s="62"/>
      <c r="D41" s="62"/>
      <c r="E41" s="47" t="s">
        <v>272</v>
      </c>
      <c r="F41" s="48">
        <v>24</v>
      </c>
      <c r="G41" s="48"/>
      <c r="H41" s="48"/>
      <c r="I41" s="49"/>
      <c r="J41" s="82"/>
    </row>
    <row r="42" spans="1:10" ht="15">
      <c r="A42" s="81"/>
      <c r="B42" s="76"/>
      <c r="C42" s="62"/>
      <c r="D42" s="62"/>
      <c r="E42" s="61" t="s">
        <v>273</v>
      </c>
      <c r="F42" s="48">
        <v>75</v>
      </c>
      <c r="G42" s="48"/>
      <c r="H42" s="48"/>
      <c r="I42" s="49"/>
      <c r="J42" s="82"/>
    </row>
    <row r="43" spans="1:10" ht="15">
      <c r="A43" s="81"/>
      <c r="B43" s="76"/>
      <c r="C43" s="62"/>
      <c r="D43" s="62"/>
      <c r="E43" s="47" t="s">
        <v>274</v>
      </c>
      <c r="F43" s="48">
        <v>30</v>
      </c>
      <c r="G43" s="48"/>
      <c r="H43" s="48"/>
      <c r="I43" s="49"/>
      <c r="J43" s="82"/>
    </row>
    <row r="44" spans="1:10" ht="15">
      <c r="A44" s="81"/>
      <c r="B44" s="76"/>
      <c r="C44" s="62"/>
      <c r="D44" s="62"/>
      <c r="E44" s="61" t="s">
        <v>250</v>
      </c>
      <c r="F44" s="48">
        <v>30</v>
      </c>
      <c r="G44" s="48"/>
      <c r="H44" s="48"/>
      <c r="I44" s="49"/>
      <c r="J44" s="82"/>
    </row>
    <row r="45" spans="1:10" ht="15">
      <c r="A45" s="81"/>
      <c r="B45" s="76"/>
      <c r="C45" s="62"/>
      <c r="D45" s="62"/>
      <c r="E45" s="61" t="s">
        <v>275</v>
      </c>
      <c r="F45" s="48">
        <v>12</v>
      </c>
      <c r="G45" s="48"/>
      <c r="H45" s="48"/>
      <c r="I45" s="49">
        <v>39432</v>
      </c>
      <c r="J45" s="82"/>
    </row>
    <row r="46" spans="1:10" ht="15">
      <c r="A46" s="81"/>
      <c r="B46" s="62"/>
      <c r="C46" s="62"/>
      <c r="D46" s="62"/>
      <c r="E46" s="62" t="s">
        <v>251</v>
      </c>
      <c r="F46" s="62"/>
      <c r="G46" s="48">
        <v>10</v>
      </c>
      <c r="H46" s="48"/>
      <c r="I46" s="49"/>
      <c r="J46" s="82"/>
    </row>
    <row r="47" spans="1:10" ht="15">
      <c r="A47" s="81"/>
      <c r="B47" s="62"/>
      <c r="C47" s="62"/>
      <c r="D47" s="62"/>
      <c r="E47" s="62" t="s">
        <v>260</v>
      </c>
      <c r="F47" s="62"/>
      <c r="G47" s="48">
        <v>10</v>
      </c>
      <c r="H47" s="48"/>
      <c r="I47" s="49"/>
      <c r="J47" s="82"/>
    </row>
    <row r="48" spans="1:10" ht="15">
      <c r="A48" s="81"/>
      <c r="B48" s="83"/>
      <c r="C48" s="62"/>
      <c r="D48" s="83"/>
      <c r="E48" s="62" t="s">
        <v>252</v>
      </c>
      <c r="F48" s="62"/>
      <c r="G48" s="48">
        <v>10</v>
      </c>
      <c r="H48" s="48"/>
      <c r="I48" s="49"/>
      <c r="J48" s="82"/>
    </row>
    <row r="49" spans="1:10" ht="15">
      <c r="A49" s="81"/>
      <c r="B49" s="83"/>
      <c r="C49" s="62"/>
      <c r="D49" s="83"/>
      <c r="E49" s="62" t="s">
        <v>253</v>
      </c>
      <c r="F49" s="62"/>
      <c r="G49" s="48">
        <v>5</v>
      </c>
      <c r="H49" s="48"/>
      <c r="I49" s="49">
        <v>9905</v>
      </c>
      <c r="J49" s="82"/>
    </row>
    <row r="50" spans="1:10" ht="15.75">
      <c r="A50" s="84"/>
      <c r="B50" s="85"/>
      <c r="C50" s="86"/>
      <c r="D50" s="85"/>
      <c r="E50" s="86" t="s">
        <v>255</v>
      </c>
      <c r="F50" s="87"/>
      <c r="G50" s="87"/>
      <c r="H50" s="87">
        <v>9</v>
      </c>
      <c r="I50" s="88">
        <v>17145</v>
      </c>
      <c r="J50" s="89">
        <f>I45+I49+I50</f>
        <v>66482</v>
      </c>
    </row>
    <row r="51" spans="1:10" ht="30">
      <c r="A51" s="90" t="s">
        <v>276</v>
      </c>
      <c r="B51" s="91" t="s">
        <v>277</v>
      </c>
      <c r="C51" s="67" t="s">
        <v>278</v>
      </c>
      <c r="D51" s="67" t="s">
        <v>279</v>
      </c>
      <c r="E51" s="80" t="s">
        <v>280</v>
      </c>
      <c r="F51" s="68">
        <v>15</v>
      </c>
      <c r="G51" s="68"/>
      <c r="H51" s="68"/>
      <c r="I51" s="69"/>
      <c r="J51" s="70"/>
    </row>
    <row r="52" spans="1:10" ht="15">
      <c r="A52" s="81"/>
      <c r="B52" s="76"/>
      <c r="C52" s="62"/>
      <c r="D52" s="62"/>
      <c r="E52" s="47" t="s">
        <v>281</v>
      </c>
      <c r="F52" s="48">
        <v>3</v>
      </c>
      <c r="G52" s="48"/>
      <c r="H52" s="48"/>
      <c r="I52" s="49"/>
      <c r="J52" s="82"/>
    </row>
    <row r="53" spans="1:10" ht="15">
      <c r="A53" s="81"/>
      <c r="B53" s="76"/>
      <c r="C53" s="62"/>
      <c r="D53" s="62"/>
      <c r="E53" s="47" t="s">
        <v>282</v>
      </c>
      <c r="F53" s="48">
        <v>3</v>
      </c>
      <c r="G53" s="48"/>
      <c r="H53" s="48"/>
      <c r="I53" s="49"/>
      <c r="J53" s="82"/>
    </row>
    <row r="54" spans="1:10" ht="15">
      <c r="A54" s="81"/>
      <c r="B54" s="76"/>
      <c r="C54" s="62"/>
      <c r="D54" s="62"/>
      <c r="E54" s="47" t="s">
        <v>283</v>
      </c>
      <c r="F54" s="48">
        <v>3</v>
      </c>
      <c r="G54" s="48"/>
      <c r="H54" s="48"/>
      <c r="I54" s="49"/>
      <c r="J54" s="82"/>
    </row>
    <row r="55" spans="1:10" ht="15">
      <c r="A55" s="81"/>
      <c r="B55" s="76" t="s">
        <v>284</v>
      </c>
      <c r="C55" s="62"/>
      <c r="D55" s="62"/>
      <c r="E55" s="47" t="s">
        <v>285</v>
      </c>
      <c r="F55" s="48">
        <v>3</v>
      </c>
      <c r="G55" s="48"/>
      <c r="H55" s="48"/>
      <c r="I55" s="49"/>
      <c r="J55" s="82"/>
    </row>
    <row r="56" spans="1:10" ht="15">
      <c r="A56" s="81"/>
      <c r="B56" s="76"/>
      <c r="C56" s="62"/>
      <c r="D56" s="62"/>
      <c r="E56" s="47" t="s">
        <v>247</v>
      </c>
      <c r="F56" s="48">
        <v>3</v>
      </c>
      <c r="G56" s="48"/>
      <c r="H56" s="48"/>
      <c r="I56" s="49"/>
      <c r="J56" s="82"/>
    </row>
    <row r="57" spans="1:10" ht="15">
      <c r="A57" s="81"/>
      <c r="B57" s="76"/>
      <c r="C57" s="62"/>
      <c r="D57" s="62" t="s">
        <v>286</v>
      </c>
      <c r="E57" s="47" t="s">
        <v>243</v>
      </c>
      <c r="F57" s="48">
        <v>4</v>
      </c>
      <c r="G57" s="48"/>
      <c r="H57" s="48"/>
      <c r="I57" s="49"/>
      <c r="J57" s="82"/>
    </row>
    <row r="58" spans="1:10" ht="15">
      <c r="A58" s="81"/>
      <c r="B58" s="76"/>
      <c r="C58" s="62"/>
      <c r="D58" s="62" t="s">
        <v>287</v>
      </c>
      <c r="E58" s="47" t="s">
        <v>271</v>
      </c>
      <c r="F58" s="48">
        <v>4</v>
      </c>
      <c r="G58" s="48"/>
      <c r="H58" s="48"/>
      <c r="I58" s="49"/>
      <c r="J58" s="82"/>
    </row>
    <row r="59" spans="1:10" ht="15">
      <c r="A59" s="81"/>
      <c r="B59" s="76"/>
      <c r="C59" s="62"/>
      <c r="D59" s="62"/>
      <c r="E59" s="47" t="s">
        <v>288</v>
      </c>
      <c r="F59" s="48">
        <v>4</v>
      </c>
      <c r="G59" s="48"/>
      <c r="H59" s="48"/>
      <c r="I59" s="49"/>
      <c r="J59" s="82"/>
    </row>
    <row r="60" spans="1:10" ht="15">
      <c r="A60" s="81"/>
      <c r="B60" s="76"/>
      <c r="C60" s="62"/>
      <c r="D60" s="62"/>
      <c r="E60" s="47" t="s">
        <v>244</v>
      </c>
      <c r="F60" s="48">
        <v>4</v>
      </c>
      <c r="G60" s="48"/>
      <c r="H60" s="48"/>
      <c r="I60" s="49"/>
      <c r="J60" s="82"/>
    </row>
    <row r="61" spans="1:10" ht="15">
      <c r="A61" s="81"/>
      <c r="B61" s="76"/>
      <c r="C61" s="62"/>
      <c r="D61" s="62"/>
      <c r="E61" s="47" t="s">
        <v>289</v>
      </c>
      <c r="F61" s="48">
        <v>52</v>
      </c>
      <c r="G61" s="48"/>
      <c r="H61" s="48"/>
      <c r="I61" s="49">
        <v>6076</v>
      </c>
      <c r="J61" s="82"/>
    </row>
    <row r="62" spans="1:10" ht="15">
      <c r="A62" s="81"/>
      <c r="B62" s="76"/>
      <c r="C62" s="62"/>
      <c r="D62" s="62"/>
      <c r="E62" s="62" t="s">
        <v>251</v>
      </c>
      <c r="F62" s="62"/>
      <c r="G62" s="48">
        <v>5</v>
      </c>
      <c r="H62" s="48"/>
      <c r="I62" s="49"/>
      <c r="J62" s="82"/>
    </row>
    <row r="63" spans="1:10" ht="15">
      <c r="A63" s="81"/>
      <c r="B63" s="76"/>
      <c r="C63" s="62"/>
      <c r="D63" s="62"/>
      <c r="E63" s="62" t="s">
        <v>260</v>
      </c>
      <c r="F63" s="62"/>
      <c r="G63" s="48">
        <v>5</v>
      </c>
      <c r="H63" s="48"/>
      <c r="I63" s="49"/>
      <c r="J63" s="82"/>
    </row>
    <row r="64" spans="1:10" ht="15">
      <c r="A64" s="81"/>
      <c r="B64" s="76"/>
      <c r="C64" s="62"/>
      <c r="D64" s="62"/>
      <c r="E64" s="62" t="s">
        <v>252</v>
      </c>
      <c r="F64" s="62"/>
      <c r="G64" s="48">
        <v>5</v>
      </c>
      <c r="H64" s="48"/>
      <c r="I64" s="49">
        <v>4245</v>
      </c>
      <c r="J64" s="82"/>
    </row>
    <row r="65" spans="1:10" ht="15.75">
      <c r="A65" s="92"/>
      <c r="B65" s="93"/>
      <c r="C65" s="94"/>
      <c r="D65" s="94"/>
      <c r="E65" s="94" t="s">
        <v>255</v>
      </c>
      <c r="F65" s="95"/>
      <c r="G65" s="95"/>
      <c r="H65" s="95">
        <v>10</v>
      </c>
      <c r="I65" s="96">
        <v>19050</v>
      </c>
      <c r="J65" s="97">
        <f>I61+I64+I65</f>
        <v>29371</v>
      </c>
    </row>
    <row r="66" spans="1:10" ht="15">
      <c r="A66" s="98" t="s">
        <v>290</v>
      </c>
      <c r="B66" s="99" t="s">
        <v>291</v>
      </c>
      <c r="C66" s="72" t="s">
        <v>292</v>
      </c>
      <c r="D66" s="72" t="s">
        <v>293</v>
      </c>
      <c r="E66" s="100" t="s">
        <v>281</v>
      </c>
      <c r="F66" s="73">
        <v>20</v>
      </c>
      <c r="G66" s="73"/>
      <c r="H66" s="73"/>
      <c r="I66" s="74"/>
      <c r="J66" s="75"/>
    </row>
    <row r="67" spans="1:10" ht="15">
      <c r="A67" s="81"/>
      <c r="B67" s="76" t="s">
        <v>294</v>
      </c>
      <c r="C67" s="62"/>
      <c r="D67" s="62"/>
      <c r="E67" s="47" t="s">
        <v>282</v>
      </c>
      <c r="F67" s="48">
        <v>20</v>
      </c>
      <c r="G67" s="48"/>
      <c r="H67" s="48"/>
      <c r="I67" s="49"/>
      <c r="J67" s="82"/>
    </row>
    <row r="68" spans="1:10" ht="15">
      <c r="A68" s="81"/>
      <c r="B68" s="101" t="s">
        <v>295</v>
      </c>
      <c r="C68" s="62"/>
      <c r="D68" s="62" t="s">
        <v>296</v>
      </c>
      <c r="E68" s="47" t="s">
        <v>283</v>
      </c>
      <c r="F68" s="48">
        <v>20</v>
      </c>
      <c r="G68" s="48"/>
      <c r="H68" s="48"/>
      <c r="I68" s="49"/>
      <c r="J68" s="82"/>
    </row>
    <row r="69" spans="1:10" ht="15">
      <c r="A69" s="81"/>
      <c r="B69" s="62"/>
      <c r="C69" s="62"/>
      <c r="D69" s="62"/>
      <c r="E69" s="47" t="s">
        <v>297</v>
      </c>
      <c r="F69" s="48">
        <v>20</v>
      </c>
      <c r="G69" s="48"/>
      <c r="H69" s="48"/>
      <c r="I69" s="102"/>
      <c r="J69" s="103"/>
    </row>
    <row r="70" spans="1:10" ht="15">
      <c r="A70" s="81"/>
      <c r="B70" s="76"/>
      <c r="C70" s="62"/>
      <c r="D70" s="62"/>
      <c r="E70" s="47" t="s">
        <v>285</v>
      </c>
      <c r="F70" s="48">
        <v>20</v>
      </c>
      <c r="G70" s="48"/>
      <c r="H70" s="48"/>
      <c r="I70" s="102"/>
      <c r="J70" s="103"/>
    </row>
    <row r="71" spans="1:10" ht="15">
      <c r="A71" s="81"/>
      <c r="B71" s="76"/>
      <c r="C71" s="62"/>
      <c r="D71" s="62"/>
      <c r="E71" s="47" t="s">
        <v>298</v>
      </c>
      <c r="F71" s="48">
        <v>20</v>
      </c>
      <c r="G71" s="48"/>
      <c r="H71" s="48"/>
      <c r="I71" s="102"/>
      <c r="J71" s="103"/>
    </row>
    <row r="72" spans="1:10" ht="15">
      <c r="A72" s="81"/>
      <c r="B72" s="76"/>
      <c r="C72" s="62"/>
      <c r="D72" s="62"/>
      <c r="E72" s="47" t="s">
        <v>245</v>
      </c>
      <c r="F72" s="48">
        <v>124</v>
      </c>
      <c r="G72" s="48"/>
      <c r="H72" s="48"/>
      <c r="I72" s="102">
        <v>15128</v>
      </c>
      <c r="J72" s="103"/>
    </row>
    <row r="73" spans="1:10" ht="15">
      <c r="A73" s="81"/>
      <c r="B73" s="76"/>
      <c r="C73" s="62"/>
      <c r="D73" s="62"/>
      <c r="E73" s="62" t="s">
        <v>251</v>
      </c>
      <c r="F73" s="62"/>
      <c r="G73" s="48">
        <v>15</v>
      </c>
      <c r="H73" s="48"/>
      <c r="I73" s="102"/>
      <c r="J73" s="103"/>
    </row>
    <row r="74" spans="1:10" ht="15">
      <c r="A74" s="81"/>
      <c r="B74" s="76"/>
      <c r="C74" s="62"/>
      <c r="D74" s="62"/>
      <c r="E74" s="62" t="s">
        <v>260</v>
      </c>
      <c r="F74" s="62"/>
      <c r="G74" s="48">
        <v>15</v>
      </c>
      <c r="H74" s="48"/>
      <c r="I74" s="102"/>
      <c r="J74" s="103"/>
    </row>
    <row r="75" spans="1:10" ht="15">
      <c r="A75" s="81"/>
      <c r="B75" s="76"/>
      <c r="C75" s="62"/>
      <c r="D75" s="62"/>
      <c r="E75" s="62" t="s">
        <v>252</v>
      </c>
      <c r="F75" s="62"/>
      <c r="G75" s="48">
        <v>15</v>
      </c>
      <c r="H75" s="48"/>
      <c r="I75" s="102"/>
      <c r="J75" s="103"/>
    </row>
    <row r="76" spans="1:10" ht="15">
      <c r="A76" s="81"/>
      <c r="B76" s="76"/>
      <c r="C76" s="62"/>
      <c r="D76" s="62"/>
      <c r="E76" s="62" t="s">
        <v>253</v>
      </c>
      <c r="F76" s="62"/>
      <c r="G76" s="48">
        <v>15</v>
      </c>
      <c r="H76" s="48"/>
      <c r="I76" s="102"/>
      <c r="J76" s="103"/>
    </row>
    <row r="77" spans="1:10" ht="15">
      <c r="A77" s="81"/>
      <c r="B77" s="62"/>
      <c r="C77" s="62"/>
      <c r="D77" s="62"/>
      <c r="E77" s="62" t="s">
        <v>299</v>
      </c>
      <c r="F77" s="62"/>
      <c r="G77" s="48">
        <v>15</v>
      </c>
      <c r="H77" s="48"/>
      <c r="I77" s="102"/>
      <c r="J77" s="103"/>
    </row>
    <row r="78" spans="1:10" ht="15">
      <c r="A78" s="81"/>
      <c r="B78" s="62"/>
      <c r="C78" s="62"/>
      <c r="D78" s="62"/>
      <c r="E78" s="62" t="s">
        <v>254</v>
      </c>
      <c r="F78" s="62"/>
      <c r="G78" s="48">
        <v>15</v>
      </c>
      <c r="H78" s="48"/>
      <c r="I78" s="102">
        <v>25470</v>
      </c>
      <c r="J78" s="103"/>
    </row>
    <row r="79" spans="1:10" ht="15.75">
      <c r="A79" s="84"/>
      <c r="B79" s="85"/>
      <c r="C79" s="86"/>
      <c r="D79" s="85"/>
      <c r="E79" s="86" t="s">
        <v>255</v>
      </c>
      <c r="F79" s="87"/>
      <c r="G79" s="87"/>
      <c r="H79" s="87">
        <v>15</v>
      </c>
      <c r="I79" s="104">
        <v>28575</v>
      </c>
      <c r="J79" s="105">
        <f>I72+I78+I79</f>
        <v>69173</v>
      </c>
    </row>
    <row r="80" spans="1:10" ht="30">
      <c r="A80" s="90">
        <v>685</v>
      </c>
      <c r="B80" s="91" t="s">
        <v>300</v>
      </c>
      <c r="C80" s="67" t="s">
        <v>301</v>
      </c>
      <c r="D80" s="67" t="s">
        <v>302</v>
      </c>
      <c r="E80" s="80" t="s">
        <v>240</v>
      </c>
      <c r="F80" s="68">
        <v>10</v>
      </c>
      <c r="G80" s="68"/>
      <c r="H80" s="68"/>
      <c r="I80" s="69"/>
      <c r="J80" s="70"/>
    </row>
    <row r="81" spans="1:10" ht="15">
      <c r="A81" s="81"/>
      <c r="B81" s="106" t="s">
        <v>303</v>
      </c>
      <c r="C81" s="62"/>
      <c r="D81" s="62"/>
      <c r="E81" s="47" t="s">
        <v>297</v>
      </c>
      <c r="F81" s="48">
        <v>10</v>
      </c>
      <c r="G81" s="48"/>
      <c r="H81" s="48"/>
      <c r="I81" s="49"/>
      <c r="J81" s="82"/>
    </row>
    <row r="82" spans="1:10" ht="15">
      <c r="A82" s="81"/>
      <c r="B82" s="106"/>
      <c r="C82" s="62"/>
      <c r="D82" s="62" t="s">
        <v>304</v>
      </c>
      <c r="E82" s="47" t="s">
        <v>285</v>
      </c>
      <c r="F82" s="48">
        <v>10</v>
      </c>
      <c r="G82" s="48"/>
      <c r="H82" s="48"/>
      <c r="I82" s="49"/>
      <c r="J82" s="82"/>
    </row>
    <row r="83" spans="1:10" ht="15">
      <c r="A83" s="81"/>
      <c r="B83" s="76"/>
      <c r="C83" s="62"/>
      <c r="D83" s="62" t="s">
        <v>305</v>
      </c>
      <c r="E83" s="47" t="s">
        <v>247</v>
      </c>
      <c r="F83" s="48">
        <v>10</v>
      </c>
      <c r="G83" s="48"/>
      <c r="H83" s="48"/>
      <c r="I83" s="49"/>
      <c r="J83" s="82"/>
    </row>
    <row r="84" spans="1:10" ht="15">
      <c r="A84" s="81"/>
      <c r="B84" s="76"/>
      <c r="C84" s="62"/>
      <c r="D84" s="62"/>
      <c r="E84" s="47" t="s">
        <v>243</v>
      </c>
      <c r="F84" s="48">
        <v>10</v>
      </c>
      <c r="G84" s="48"/>
      <c r="H84" s="48"/>
      <c r="I84" s="49"/>
      <c r="J84" s="82"/>
    </row>
    <row r="85" spans="1:10" ht="15">
      <c r="A85" s="81"/>
      <c r="B85" s="76"/>
      <c r="C85" s="62"/>
      <c r="D85" s="62"/>
      <c r="E85" s="47" t="s">
        <v>271</v>
      </c>
      <c r="F85" s="48">
        <v>10</v>
      </c>
      <c r="G85" s="48"/>
      <c r="H85" s="48"/>
      <c r="I85" s="49"/>
      <c r="J85" s="82"/>
    </row>
    <row r="86" spans="1:10" ht="15">
      <c r="A86" s="81"/>
      <c r="B86" s="76"/>
      <c r="C86" s="62"/>
      <c r="D86" s="62"/>
      <c r="E86" s="47" t="s">
        <v>288</v>
      </c>
      <c r="F86" s="48">
        <v>10</v>
      </c>
      <c r="G86" s="48"/>
      <c r="H86" s="48"/>
      <c r="I86" s="49"/>
      <c r="J86" s="82"/>
    </row>
    <row r="87" spans="1:10" ht="15">
      <c r="A87" s="81"/>
      <c r="B87" s="76"/>
      <c r="C87" s="62"/>
      <c r="D87" s="62"/>
      <c r="E87" s="47" t="s">
        <v>244</v>
      </c>
      <c r="F87" s="48">
        <v>10</v>
      </c>
      <c r="G87" s="48"/>
      <c r="H87" s="48"/>
      <c r="I87" s="49"/>
      <c r="J87" s="82"/>
    </row>
    <row r="88" spans="1:10" ht="15">
      <c r="A88" s="81"/>
      <c r="B88" s="62"/>
      <c r="C88" s="62"/>
      <c r="D88" s="62"/>
      <c r="E88" s="47" t="s">
        <v>250</v>
      </c>
      <c r="F88" s="48">
        <v>15</v>
      </c>
      <c r="G88" s="48"/>
      <c r="H88" s="48"/>
      <c r="I88" s="49"/>
      <c r="J88" s="82"/>
    </row>
    <row r="89" spans="1:10" ht="15">
      <c r="A89" s="81"/>
      <c r="B89" s="62"/>
      <c r="C89" s="62"/>
      <c r="D89" s="62"/>
      <c r="E89" s="47" t="s">
        <v>249</v>
      </c>
      <c r="F89" s="48">
        <v>10</v>
      </c>
      <c r="G89" s="48"/>
      <c r="H89" s="48"/>
      <c r="I89" s="49">
        <v>6510</v>
      </c>
      <c r="J89" s="82"/>
    </row>
    <row r="90" spans="1:10" ht="15">
      <c r="A90" s="81"/>
      <c r="B90" s="76"/>
      <c r="C90" s="62"/>
      <c r="D90" s="62"/>
      <c r="E90" s="62" t="s">
        <v>251</v>
      </c>
      <c r="F90" s="62"/>
      <c r="G90" s="48">
        <v>6</v>
      </c>
      <c r="H90" s="48"/>
      <c r="I90" s="49"/>
      <c r="J90" s="82"/>
    </row>
    <row r="91" spans="1:10" ht="15">
      <c r="A91" s="81"/>
      <c r="B91" s="76"/>
      <c r="C91" s="62"/>
      <c r="D91" s="62"/>
      <c r="E91" s="62" t="s">
        <v>260</v>
      </c>
      <c r="F91" s="62"/>
      <c r="G91" s="48">
        <v>6</v>
      </c>
      <c r="H91" s="48"/>
      <c r="I91" s="49"/>
      <c r="J91" s="82"/>
    </row>
    <row r="92" spans="1:10" ht="15">
      <c r="A92" s="81"/>
      <c r="B92" s="76"/>
      <c r="C92" s="62"/>
      <c r="D92" s="62"/>
      <c r="E92" s="62" t="s">
        <v>252</v>
      </c>
      <c r="F92" s="62"/>
      <c r="G92" s="48">
        <v>6</v>
      </c>
      <c r="H92" s="48"/>
      <c r="I92" s="49">
        <v>5094</v>
      </c>
      <c r="J92" s="82"/>
    </row>
    <row r="93" spans="1:10" ht="15.75">
      <c r="A93" s="92"/>
      <c r="B93" s="93"/>
      <c r="C93" s="94"/>
      <c r="D93" s="94"/>
      <c r="E93" s="94" t="s">
        <v>255</v>
      </c>
      <c r="F93" s="95"/>
      <c r="G93" s="95"/>
      <c r="H93" s="95">
        <v>6</v>
      </c>
      <c r="I93" s="96">
        <v>11430</v>
      </c>
      <c r="J93" s="97">
        <f>I89+I92+I93</f>
        <v>23034</v>
      </c>
    </row>
    <row r="94" spans="1:10" ht="30">
      <c r="A94" s="98">
        <v>46</v>
      </c>
      <c r="B94" s="107" t="s">
        <v>306</v>
      </c>
      <c r="C94" s="72" t="s">
        <v>307</v>
      </c>
      <c r="D94" s="72" t="s">
        <v>308</v>
      </c>
      <c r="E94" s="108" t="s">
        <v>229</v>
      </c>
      <c r="F94" s="73">
        <v>12</v>
      </c>
      <c r="G94" s="73"/>
      <c r="H94" s="73"/>
      <c r="I94" s="74"/>
      <c r="J94" s="75"/>
    </row>
    <row r="95" spans="1:10" ht="15">
      <c r="A95" s="81"/>
      <c r="B95" s="76" t="s">
        <v>309</v>
      </c>
      <c r="C95" s="62"/>
      <c r="D95" s="62"/>
      <c r="E95" s="109" t="s">
        <v>233</v>
      </c>
      <c r="F95" s="48">
        <v>20</v>
      </c>
      <c r="G95" s="48"/>
      <c r="H95" s="48"/>
      <c r="I95" s="49"/>
      <c r="J95" s="82"/>
    </row>
    <row r="96" spans="1:10" ht="30">
      <c r="A96" s="81"/>
      <c r="B96" s="76"/>
      <c r="C96" s="62"/>
      <c r="D96" s="83" t="s">
        <v>310</v>
      </c>
      <c r="E96" s="109" t="s">
        <v>239</v>
      </c>
      <c r="F96" s="48">
        <v>12</v>
      </c>
      <c r="G96" s="48"/>
      <c r="H96" s="48"/>
      <c r="I96" s="49"/>
      <c r="J96" s="82"/>
    </row>
    <row r="97" spans="1:10" ht="15">
      <c r="A97" s="81"/>
      <c r="B97" s="76"/>
      <c r="C97" s="62"/>
      <c r="D97" s="62" t="s">
        <v>311</v>
      </c>
      <c r="E97" s="109" t="s">
        <v>249</v>
      </c>
      <c r="F97" s="48">
        <v>32</v>
      </c>
      <c r="G97" s="48"/>
      <c r="H97" s="48"/>
      <c r="I97" s="49"/>
      <c r="J97" s="82"/>
    </row>
    <row r="98" spans="1:10" ht="15">
      <c r="A98" s="81"/>
      <c r="B98" s="76"/>
      <c r="C98" s="62"/>
      <c r="D98" s="62"/>
      <c r="E98" s="109" t="s">
        <v>250</v>
      </c>
      <c r="F98" s="48">
        <v>10</v>
      </c>
      <c r="G98" s="48"/>
      <c r="H98" s="48"/>
      <c r="I98" s="49">
        <v>5332</v>
      </c>
      <c r="J98" s="82"/>
    </row>
    <row r="99" spans="1:10" ht="15">
      <c r="A99" s="81"/>
      <c r="B99" s="76"/>
      <c r="C99" s="62"/>
      <c r="D99" s="62"/>
      <c r="E99" s="110" t="s">
        <v>260</v>
      </c>
      <c r="F99" s="62"/>
      <c r="G99" s="48">
        <v>38</v>
      </c>
      <c r="H99" s="48"/>
      <c r="I99" s="49"/>
      <c r="J99" s="82"/>
    </row>
    <row r="100" spans="1:10" ht="15">
      <c r="A100" s="81"/>
      <c r="B100" s="76"/>
      <c r="C100" s="62"/>
      <c r="D100" s="62"/>
      <c r="E100" s="110" t="s">
        <v>252</v>
      </c>
      <c r="F100" s="62"/>
      <c r="G100" s="48">
        <v>22</v>
      </c>
      <c r="H100" s="48"/>
      <c r="I100" s="49"/>
      <c r="J100" s="82"/>
    </row>
    <row r="101" spans="1:10" ht="15">
      <c r="A101" s="81"/>
      <c r="B101" s="76"/>
      <c r="C101" s="62"/>
      <c r="D101" s="62"/>
      <c r="E101" s="110" t="s">
        <v>254</v>
      </c>
      <c r="F101" s="62"/>
      <c r="G101" s="48">
        <v>36</v>
      </c>
      <c r="H101" s="48"/>
      <c r="I101" s="49">
        <v>27168</v>
      </c>
      <c r="J101" s="82"/>
    </row>
    <row r="102" spans="1:10" ht="15.75">
      <c r="A102" s="84"/>
      <c r="B102" s="85"/>
      <c r="C102" s="86"/>
      <c r="D102" s="85"/>
      <c r="E102" s="86" t="s">
        <v>255</v>
      </c>
      <c r="F102" s="87"/>
      <c r="G102" s="87"/>
      <c r="H102" s="87">
        <v>5</v>
      </c>
      <c r="I102" s="88">
        <v>9525</v>
      </c>
      <c r="J102" s="89">
        <f>I98+I101+I102</f>
        <v>42025</v>
      </c>
    </row>
    <row r="103" spans="1:10" ht="15">
      <c r="A103" s="90" t="s">
        <v>312</v>
      </c>
      <c r="B103" s="79" t="s">
        <v>313</v>
      </c>
      <c r="C103" s="67" t="s">
        <v>314</v>
      </c>
      <c r="D103" s="67" t="s">
        <v>315</v>
      </c>
      <c r="E103" s="80" t="s">
        <v>316</v>
      </c>
      <c r="F103" s="68">
        <v>20</v>
      </c>
      <c r="G103" s="68"/>
      <c r="H103" s="68"/>
      <c r="I103" s="69"/>
      <c r="J103" s="70"/>
    </row>
    <row r="104" spans="1:10" ht="15">
      <c r="A104" s="81"/>
      <c r="B104" s="76" t="s">
        <v>317</v>
      </c>
      <c r="C104" s="62"/>
      <c r="D104" s="62" t="s">
        <v>318</v>
      </c>
      <c r="E104" s="47" t="s">
        <v>229</v>
      </c>
      <c r="F104" s="48">
        <v>20</v>
      </c>
      <c r="G104" s="48"/>
      <c r="H104" s="48"/>
      <c r="I104" s="49"/>
      <c r="J104" s="82"/>
    </row>
    <row r="105" spans="1:10" ht="15">
      <c r="A105" s="81"/>
      <c r="B105" s="111"/>
      <c r="C105" s="62"/>
      <c r="D105" s="62"/>
      <c r="E105" s="47" t="s">
        <v>239</v>
      </c>
      <c r="F105" s="48">
        <v>20</v>
      </c>
      <c r="G105" s="48"/>
      <c r="H105" s="48"/>
      <c r="I105" s="49"/>
      <c r="J105" s="82"/>
    </row>
    <row r="106" spans="1:10" ht="15">
      <c r="A106" s="81"/>
      <c r="B106" s="76"/>
      <c r="C106" s="62"/>
      <c r="D106" s="62"/>
      <c r="E106" s="47" t="s">
        <v>297</v>
      </c>
      <c r="F106" s="48">
        <v>20</v>
      </c>
      <c r="G106" s="48"/>
      <c r="H106" s="48"/>
      <c r="I106" s="49"/>
      <c r="J106" s="82"/>
    </row>
    <row r="107" spans="1:10" ht="15">
      <c r="A107" s="81"/>
      <c r="B107" s="76"/>
      <c r="C107" s="62"/>
      <c r="D107" s="62"/>
      <c r="E107" s="47" t="s">
        <v>285</v>
      </c>
      <c r="F107" s="48">
        <v>20</v>
      </c>
      <c r="G107" s="48"/>
      <c r="H107" s="48"/>
      <c r="I107" s="49"/>
      <c r="J107" s="82"/>
    </row>
    <row r="108" spans="1:10" ht="30">
      <c r="A108" s="81"/>
      <c r="B108" s="76"/>
      <c r="C108" s="62"/>
      <c r="D108" s="62"/>
      <c r="E108" s="47" t="s">
        <v>242</v>
      </c>
      <c r="F108" s="48">
        <v>20</v>
      </c>
      <c r="G108" s="48"/>
      <c r="H108" s="48"/>
      <c r="I108" s="49"/>
      <c r="J108" s="82"/>
    </row>
    <row r="109" spans="1:10" ht="15">
      <c r="A109" s="81"/>
      <c r="B109" s="76"/>
      <c r="C109" s="62"/>
      <c r="D109" s="62"/>
      <c r="E109" s="47" t="s">
        <v>250</v>
      </c>
      <c r="F109" s="48">
        <v>20</v>
      </c>
      <c r="G109" s="48"/>
      <c r="H109" s="48"/>
      <c r="I109" s="49"/>
      <c r="J109" s="82"/>
    </row>
    <row r="110" spans="1:10" ht="15">
      <c r="A110" s="81"/>
      <c r="B110" s="76"/>
      <c r="C110" s="62"/>
      <c r="D110" s="62"/>
      <c r="E110" s="47" t="s">
        <v>246</v>
      </c>
      <c r="F110" s="48">
        <v>20</v>
      </c>
      <c r="G110" s="48"/>
      <c r="H110" s="48"/>
      <c r="I110" s="49">
        <v>9920</v>
      </c>
      <c r="J110" s="82"/>
    </row>
    <row r="111" spans="1:10" ht="15">
      <c r="A111" s="81"/>
      <c r="B111" s="62"/>
      <c r="C111" s="62"/>
      <c r="D111" s="62"/>
      <c r="E111" s="62" t="s">
        <v>254</v>
      </c>
      <c r="F111" s="62"/>
      <c r="G111" s="48">
        <v>50</v>
      </c>
      <c r="H111" s="48"/>
      <c r="I111" s="49">
        <v>14150</v>
      </c>
      <c r="J111" s="82"/>
    </row>
    <row r="112" spans="1:10" ht="15.75">
      <c r="A112" s="84"/>
      <c r="B112" s="86"/>
      <c r="C112" s="86"/>
      <c r="D112" s="86"/>
      <c r="E112" s="86" t="s">
        <v>255</v>
      </c>
      <c r="F112" s="87"/>
      <c r="G112" s="87"/>
      <c r="H112" s="87">
        <v>6</v>
      </c>
      <c r="I112" s="88">
        <v>11430</v>
      </c>
      <c r="J112" s="89">
        <f>I110+I111+I112</f>
        <v>35500</v>
      </c>
    </row>
    <row r="113" spans="1:10" ht="15">
      <c r="A113" s="90" t="s">
        <v>319</v>
      </c>
      <c r="B113" s="79" t="s">
        <v>320</v>
      </c>
      <c r="C113" s="67" t="s">
        <v>321</v>
      </c>
      <c r="D113" s="67" t="s">
        <v>322</v>
      </c>
      <c r="E113" s="80" t="s">
        <v>297</v>
      </c>
      <c r="F113" s="68">
        <v>15</v>
      </c>
      <c r="G113" s="68"/>
      <c r="H113" s="68"/>
      <c r="I113" s="69"/>
      <c r="J113" s="70"/>
    </row>
    <row r="114" spans="1:10" ht="15">
      <c r="A114" s="81"/>
      <c r="B114" s="76"/>
      <c r="C114" s="62"/>
      <c r="D114" s="62"/>
      <c r="E114" s="47" t="s">
        <v>247</v>
      </c>
      <c r="F114" s="48">
        <v>10</v>
      </c>
      <c r="G114" s="48"/>
      <c r="H114" s="48"/>
      <c r="I114" s="49"/>
      <c r="J114" s="82"/>
    </row>
    <row r="115" spans="1:10" ht="15">
      <c r="A115" s="81"/>
      <c r="B115" s="76" t="s">
        <v>323</v>
      </c>
      <c r="C115" s="62"/>
      <c r="D115" s="62" t="s">
        <v>324</v>
      </c>
      <c r="E115" s="47" t="s">
        <v>243</v>
      </c>
      <c r="F115" s="48">
        <v>10</v>
      </c>
      <c r="G115" s="48"/>
      <c r="H115" s="48"/>
      <c r="I115" s="49"/>
      <c r="J115" s="82"/>
    </row>
    <row r="116" spans="1:10" ht="15">
      <c r="A116" s="81"/>
      <c r="B116" s="76"/>
      <c r="C116" s="62"/>
      <c r="D116" s="62" t="s">
        <v>322</v>
      </c>
      <c r="E116" s="47" t="s">
        <v>244</v>
      </c>
      <c r="F116" s="48">
        <v>10</v>
      </c>
      <c r="G116" s="48"/>
      <c r="H116" s="48"/>
      <c r="I116" s="49"/>
      <c r="J116" s="82"/>
    </row>
    <row r="117" spans="1:10" ht="15">
      <c r="A117" s="81"/>
      <c r="B117" s="76"/>
      <c r="C117" s="62"/>
      <c r="D117" s="62"/>
      <c r="E117" s="47" t="s">
        <v>325</v>
      </c>
      <c r="F117" s="48">
        <v>10</v>
      </c>
      <c r="G117" s="48"/>
      <c r="H117" s="48"/>
      <c r="I117" s="49"/>
      <c r="J117" s="82"/>
    </row>
    <row r="118" spans="1:10" ht="15">
      <c r="A118" s="81"/>
      <c r="B118" s="76"/>
      <c r="C118" s="62"/>
      <c r="D118" s="62"/>
      <c r="E118" s="47" t="s">
        <v>250</v>
      </c>
      <c r="F118" s="48">
        <v>20</v>
      </c>
      <c r="G118" s="48"/>
      <c r="H118" s="48"/>
      <c r="I118" s="49"/>
      <c r="J118" s="82"/>
    </row>
    <row r="119" spans="1:10" ht="15">
      <c r="A119" s="81"/>
      <c r="B119" s="76"/>
      <c r="C119" s="62"/>
      <c r="D119" s="62"/>
      <c r="E119" s="47" t="s">
        <v>326</v>
      </c>
      <c r="F119" s="48">
        <v>5</v>
      </c>
      <c r="G119" s="48"/>
      <c r="H119" s="48"/>
      <c r="I119" s="49"/>
      <c r="J119" s="82"/>
    </row>
    <row r="120" spans="1:10" ht="15">
      <c r="A120" s="81"/>
      <c r="B120" s="76"/>
      <c r="C120" s="62"/>
      <c r="D120" s="62"/>
      <c r="E120" s="47" t="s">
        <v>280</v>
      </c>
      <c r="F120" s="48">
        <v>20</v>
      </c>
      <c r="G120" s="48"/>
      <c r="H120" s="48"/>
      <c r="I120" s="49">
        <v>6200</v>
      </c>
      <c r="J120" s="82"/>
    </row>
    <row r="121" spans="1:10" ht="15">
      <c r="A121" s="81"/>
      <c r="B121" s="76"/>
      <c r="C121" s="62"/>
      <c r="D121" s="62"/>
      <c r="E121" s="62" t="s">
        <v>251</v>
      </c>
      <c r="F121" s="48"/>
      <c r="G121" s="48">
        <v>10</v>
      </c>
      <c r="H121" s="48"/>
      <c r="I121" s="49"/>
      <c r="J121" s="82"/>
    </row>
    <row r="122" spans="1:10" ht="15">
      <c r="A122" s="81"/>
      <c r="B122" s="76"/>
      <c r="C122" s="62"/>
      <c r="D122" s="62"/>
      <c r="E122" s="62" t="s">
        <v>260</v>
      </c>
      <c r="F122" s="48"/>
      <c r="G122" s="48">
        <v>10</v>
      </c>
      <c r="H122" s="48"/>
      <c r="I122" s="49"/>
      <c r="J122" s="82"/>
    </row>
    <row r="123" spans="1:10" ht="15">
      <c r="A123" s="81"/>
      <c r="B123" s="76"/>
      <c r="C123" s="62"/>
      <c r="D123" s="62"/>
      <c r="E123" s="62" t="s">
        <v>252</v>
      </c>
      <c r="F123" s="48"/>
      <c r="G123" s="48">
        <v>10</v>
      </c>
      <c r="H123" s="48"/>
      <c r="I123" s="49">
        <v>8490</v>
      </c>
      <c r="J123" s="82"/>
    </row>
    <row r="124" spans="1:10" ht="15.75">
      <c r="A124" s="84"/>
      <c r="B124" s="112"/>
      <c r="C124" s="86"/>
      <c r="D124" s="86"/>
      <c r="E124" s="86" t="s">
        <v>255</v>
      </c>
      <c r="F124" s="87"/>
      <c r="G124" s="87"/>
      <c r="H124" s="87">
        <v>6</v>
      </c>
      <c r="I124" s="88">
        <v>11430</v>
      </c>
      <c r="J124" s="89">
        <f>I120+I123+I124</f>
        <v>26120</v>
      </c>
    </row>
    <row r="125" spans="1:10" ht="30">
      <c r="A125" s="90" t="s">
        <v>327</v>
      </c>
      <c r="B125" s="91" t="s">
        <v>328</v>
      </c>
      <c r="C125" s="67" t="s">
        <v>329</v>
      </c>
      <c r="D125" s="67" t="s">
        <v>330</v>
      </c>
      <c r="E125" s="80" t="s">
        <v>229</v>
      </c>
      <c r="F125" s="68">
        <v>80</v>
      </c>
      <c r="G125" s="68"/>
      <c r="H125" s="68"/>
      <c r="I125" s="69"/>
      <c r="J125" s="70"/>
    </row>
    <row r="126" spans="1:10" ht="15">
      <c r="A126" s="81"/>
      <c r="B126" s="76"/>
      <c r="C126" s="62"/>
      <c r="D126" s="62"/>
      <c r="E126" s="47" t="s">
        <v>236</v>
      </c>
      <c r="F126" s="48">
        <v>80</v>
      </c>
      <c r="G126" s="48"/>
      <c r="H126" s="48"/>
      <c r="I126" s="49">
        <v>9920</v>
      </c>
      <c r="J126" s="82"/>
    </row>
    <row r="127" spans="1:10" ht="15">
      <c r="A127" s="81"/>
      <c r="B127" s="76"/>
      <c r="C127" s="62"/>
      <c r="D127" s="62"/>
      <c r="E127" s="62" t="s">
        <v>251</v>
      </c>
      <c r="F127" s="48"/>
      <c r="G127" s="48">
        <v>40</v>
      </c>
      <c r="H127" s="48"/>
      <c r="I127" s="49"/>
      <c r="J127" s="82"/>
    </row>
    <row r="128" spans="1:10" ht="15">
      <c r="A128" s="81"/>
      <c r="B128" s="76" t="s">
        <v>331</v>
      </c>
      <c r="C128" s="62"/>
      <c r="D128" s="62" t="s">
        <v>332</v>
      </c>
      <c r="E128" s="62" t="s">
        <v>260</v>
      </c>
      <c r="F128" s="48"/>
      <c r="G128" s="48">
        <v>40</v>
      </c>
      <c r="H128" s="48"/>
      <c r="I128" s="49"/>
      <c r="J128" s="82"/>
    </row>
    <row r="129" spans="1:10" ht="15">
      <c r="A129" s="81"/>
      <c r="B129" s="76"/>
      <c r="C129" s="62"/>
      <c r="D129" s="62"/>
      <c r="E129" s="62" t="s">
        <v>252</v>
      </c>
      <c r="F129" s="48"/>
      <c r="G129" s="48">
        <v>40</v>
      </c>
      <c r="H129" s="48"/>
      <c r="I129" s="49"/>
      <c r="J129" s="82"/>
    </row>
    <row r="130" spans="1:10" ht="30">
      <c r="A130" s="81"/>
      <c r="B130" s="76"/>
      <c r="C130" s="62"/>
      <c r="D130" s="83" t="s">
        <v>333</v>
      </c>
      <c r="E130" s="62" t="s">
        <v>253</v>
      </c>
      <c r="F130" s="48"/>
      <c r="G130" s="48">
        <v>40</v>
      </c>
      <c r="H130" s="48"/>
      <c r="I130" s="49"/>
      <c r="J130" s="82"/>
    </row>
    <row r="131" spans="1:10" ht="15">
      <c r="A131" s="81"/>
      <c r="B131" s="76"/>
      <c r="C131" s="62"/>
      <c r="D131" s="62" t="s">
        <v>334</v>
      </c>
      <c r="E131" s="62" t="s">
        <v>299</v>
      </c>
      <c r="F131" s="48"/>
      <c r="G131" s="48">
        <v>30</v>
      </c>
      <c r="H131" s="48"/>
      <c r="I131" s="49"/>
      <c r="J131" s="82"/>
    </row>
    <row r="132" spans="1:10" ht="15">
      <c r="A132" s="81"/>
      <c r="B132" s="76"/>
      <c r="C132" s="62"/>
      <c r="D132" s="62"/>
      <c r="E132" s="62" t="s">
        <v>254</v>
      </c>
      <c r="F132" s="48"/>
      <c r="G132" s="48">
        <v>30</v>
      </c>
      <c r="H132" s="48"/>
      <c r="I132" s="49">
        <v>62260</v>
      </c>
      <c r="J132" s="82"/>
    </row>
    <row r="133" spans="1:10" ht="15.75">
      <c r="A133" s="84"/>
      <c r="B133" s="85"/>
      <c r="C133" s="86"/>
      <c r="D133" s="85"/>
      <c r="E133" s="86" t="s">
        <v>255</v>
      </c>
      <c r="F133" s="87"/>
      <c r="G133" s="87"/>
      <c r="H133" s="113">
        <v>5</v>
      </c>
      <c r="I133" s="88">
        <v>9525</v>
      </c>
      <c r="J133" s="89">
        <f>I126+I132+I133</f>
        <v>81705</v>
      </c>
    </row>
    <row r="134" spans="1:10" ht="30">
      <c r="A134" s="90" t="s">
        <v>335</v>
      </c>
      <c r="B134" s="91" t="s">
        <v>336</v>
      </c>
      <c r="C134" s="67" t="s">
        <v>337</v>
      </c>
      <c r="D134" s="67" t="s">
        <v>338</v>
      </c>
      <c r="E134" s="80" t="s">
        <v>243</v>
      </c>
      <c r="F134" s="68">
        <v>50</v>
      </c>
      <c r="G134" s="114"/>
      <c r="H134" s="115"/>
      <c r="I134" s="69"/>
      <c r="J134" s="70"/>
    </row>
    <row r="135" spans="1:10" ht="15">
      <c r="A135" s="81"/>
      <c r="B135" s="76"/>
      <c r="C135" s="62"/>
      <c r="D135" s="62"/>
      <c r="E135" s="47" t="s">
        <v>271</v>
      </c>
      <c r="F135" s="48">
        <v>50</v>
      </c>
      <c r="G135" s="83"/>
      <c r="H135" s="116"/>
      <c r="I135" s="49"/>
      <c r="J135" s="82"/>
    </row>
    <row r="136" spans="1:10" ht="15">
      <c r="A136" s="81"/>
      <c r="B136" s="76" t="s">
        <v>339</v>
      </c>
      <c r="C136" s="62"/>
      <c r="D136" s="62"/>
      <c r="E136" s="47" t="s">
        <v>288</v>
      </c>
      <c r="F136" s="48">
        <v>50</v>
      </c>
      <c r="G136" s="83"/>
      <c r="H136" s="116"/>
      <c r="I136" s="49"/>
      <c r="J136" s="82"/>
    </row>
    <row r="137" spans="1:10" ht="30">
      <c r="A137" s="81"/>
      <c r="B137" s="111"/>
      <c r="C137" s="62"/>
      <c r="D137" s="83" t="s">
        <v>340</v>
      </c>
      <c r="E137" s="47" t="s">
        <v>244</v>
      </c>
      <c r="F137" s="48">
        <v>50</v>
      </c>
      <c r="G137" s="83"/>
      <c r="H137" s="116"/>
      <c r="I137" s="49"/>
      <c r="J137" s="82"/>
    </row>
    <row r="138" spans="1:10" ht="15">
      <c r="A138" s="81"/>
      <c r="B138" s="76"/>
      <c r="C138" s="62"/>
      <c r="D138" s="62" t="s">
        <v>341</v>
      </c>
      <c r="E138" s="47" t="s">
        <v>241</v>
      </c>
      <c r="F138" s="48">
        <v>50</v>
      </c>
      <c r="G138" s="83"/>
      <c r="H138" s="116"/>
      <c r="I138" s="49"/>
      <c r="J138" s="82"/>
    </row>
    <row r="139" spans="1:10" ht="15">
      <c r="A139" s="81"/>
      <c r="B139" s="76"/>
      <c r="C139" s="62"/>
      <c r="D139" s="62"/>
      <c r="E139" s="47" t="s">
        <v>269</v>
      </c>
      <c r="F139" s="48">
        <v>50</v>
      </c>
      <c r="G139" s="83"/>
      <c r="H139" s="116"/>
      <c r="I139" s="49"/>
      <c r="J139" s="82"/>
    </row>
    <row r="140" spans="1:10" ht="15">
      <c r="A140" s="81"/>
      <c r="B140" s="76"/>
      <c r="C140" s="62"/>
      <c r="D140" s="62"/>
      <c r="E140" s="47" t="s">
        <v>236</v>
      </c>
      <c r="F140" s="48">
        <v>10</v>
      </c>
      <c r="G140" s="83"/>
      <c r="H140" s="116"/>
      <c r="I140" s="49"/>
      <c r="J140" s="82"/>
    </row>
    <row r="141" spans="1:10" ht="15">
      <c r="A141" s="81"/>
      <c r="B141" s="76"/>
      <c r="C141" s="62"/>
      <c r="D141" s="62"/>
      <c r="E141" s="47" t="s">
        <v>239</v>
      </c>
      <c r="F141" s="48">
        <v>10</v>
      </c>
      <c r="G141" s="83"/>
      <c r="H141" s="116"/>
      <c r="I141" s="49"/>
      <c r="J141" s="82"/>
    </row>
    <row r="142" spans="1:10" ht="15">
      <c r="A142" s="81"/>
      <c r="B142" s="62"/>
      <c r="C142" s="62"/>
      <c r="D142" s="62"/>
      <c r="E142" s="47" t="s">
        <v>240</v>
      </c>
      <c r="F142" s="48">
        <v>10</v>
      </c>
      <c r="G142" s="83"/>
      <c r="H142" s="116"/>
      <c r="I142" s="49">
        <v>20460</v>
      </c>
      <c r="J142" s="82"/>
    </row>
    <row r="143" spans="1:10" ht="15">
      <c r="A143" s="81"/>
      <c r="B143" s="83"/>
      <c r="C143" s="62"/>
      <c r="D143" s="83"/>
      <c r="E143" s="62" t="s">
        <v>254</v>
      </c>
      <c r="F143" s="48"/>
      <c r="G143" s="48">
        <v>20</v>
      </c>
      <c r="H143" s="116"/>
      <c r="I143" s="49">
        <v>5660</v>
      </c>
      <c r="J143" s="82"/>
    </row>
    <row r="144" spans="1:10" ht="15.75">
      <c r="A144" s="92"/>
      <c r="B144" s="117"/>
      <c r="C144" s="94"/>
      <c r="D144" s="117"/>
      <c r="E144" s="94" t="s">
        <v>255</v>
      </c>
      <c r="F144" s="95"/>
      <c r="G144" s="117"/>
      <c r="H144" s="95">
        <v>6</v>
      </c>
      <c r="I144" s="96">
        <v>11430</v>
      </c>
      <c r="J144" s="97">
        <f>I142+I143+I144</f>
        <v>37550</v>
      </c>
    </row>
    <row r="145" spans="1:10" ht="30">
      <c r="A145" s="118">
        <v>89</v>
      </c>
      <c r="B145" s="91" t="s">
        <v>342</v>
      </c>
      <c r="C145" s="67" t="s">
        <v>343</v>
      </c>
      <c r="D145" s="67" t="s">
        <v>344</v>
      </c>
      <c r="E145" s="80" t="s">
        <v>289</v>
      </c>
      <c r="F145" s="68">
        <v>20</v>
      </c>
      <c r="G145" s="67"/>
      <c r="H145" s="68"/>
      <c r="I145" s="69"/>
      <c r="J145" s="70"/>
    </row>
    <row r="146" spans="1:10" ht="15">
      <c r="A146" s="119"/>
      <c r="B146" s="76" t="s">
        <v>345</v>
      </c>
      <c r="C146" s="62"/>
      <c r="D146" s="62"/>
      <c r="E146" s="47" t="s">
        <v>280</v>
      </c>
      <c r="F146" s="48">
        <v>40</v>
      </c>
      <c r="G146" s="62"/>
      <c r="H146" s="48"/>
      <c r="I146" s="49"/>
      <c r="J146" s="82"/>
    </row>
    <row r="147" spans="1:10" ht="15">
      <c r="A147" s="119"/>
      <c r="B147" s="76"/>
      <c r="C147" s="62"/>
      <c r="D147" s="62" t="s">
        <v>346</v>
      </c>
      <c r="E147" s="47" t="s">
        <v>275</v>
      </c>
      <c r="F147" s="48">
        <v>40</v>
      </c>
      <c r="G147" s="62"/>
      <c r="H147" s="48"/>
      <c r="I147" s="49"/>
      <c r="J147" s="82"/>
    </row>
    <row r="148" spans="1:10" ht="15">
      <c r="A148" s="119"/>
      <c r="B148" s="76"/>
      <c r="C148" s="62"/>
      <c r="D148" s="62" t="s">
        <v>347</v>
      </c>
      <c r="E148" s="47" t="s">
        <v>348</v>
      </c>
      <c r="F148" s="48">
        <v>10</v>
      </c>
      <c r="G148" s="62"/>
      <c r="H148" s="48"/>
      <c r="I148" s="49"/>
      <c r="J148" s="82"/>
    </row>
    <row r="149" spans="1:10" ht="15">
      <c r="A149" s="119"/>
      <c r="B149" s="76"/>
      <c r="C149" s="62"/>
      <c r="D149" s="62"/>
      <c r="E149" s="47" t="s">
        <v>349</v>
      </c>
      <c r="F149" s="48">
        <v>20</v>
      </c>
      <c r="G149" s="62"/>
      <c r="H149" s="48"/>
      <c r="I149" s="49"/>
      <c r="J149" s="82"/>
    </row>
    <row r="150" spans="1:10" ht="15">
      <c r="A150" s="119"/>
      <c r="B150" s="76"/>
      <c r="C150" s="62"/>
      <c r="D150" s="62"/>
      <c r="E150" s="47" t="s">
        <v>350</v>
      </c>
      <c r="F150" s="48">
        <v>30</v>
      </c>
      <c r="G150" s="62"/>
      <c r="H150" s="48"/>
      <c r="I150" s="49"/>
      <c r="J150" s="82"/>
    </row>
    <row r="151" spans="1:10" ht="15">
      <c r="A151" s="119"/>
      <c r="B151" s="62"/>
      <c r="C151" s="62"/>
      <c r="D151" s="62"/>
      <c r="E151" s="47" t="s">
        <v>273</v>
      </c>
      <c r="F151" s="48">
        <v>30</v>
      </c>
      <c r="G151" s="62"/>
      <c r="H151" s="48"/>
      <c r="I151" s="49"/>
      <c r="J151" s="82"/>
    </row>
    <row r="152" spans="1:10" ht="15">
      <c r="A152" s="119"/>
      <c r="B152" s="62"/>
      <c r="C152" s="62"/>
      <c r="D152" s="62"/>
      <c r="E152" s="47" t="s">
        <v>274</v>
      </c>
      <c r="F152" s="48">
        <v>30</v>
      </c>
      <c r="G152" s="62"/>
      <c r="H152" s="48"/>
      <c r="I152" s="49"/>
      <c r="J152" s="82"/>
    </row>
    <row r="153" spans="1:10" ht="15">
      <c r="A153" s="119"/>
      <c r="B153" s="62"/>
      <c r="C153" s="62"/>
      <c r="D153" s="62"/>
      <c r="E153" s="47" t="s">
        <v>298</v>
      </c>
      <c r="F153" s="48">
        <v>20</v>
      </c>
      <c r="G153" s="62"/>
      <c r="H153" s="48"/>
      <c r="I153" s="49"/>
      <c r="J153" s="82"/>
    </row>
    <row r="154" spans="1:10" ht="15">
      <c r="A154" s="119"/>
      <c r="B154" s="62"/>
      <c r="C154" s="62"/>
      <c r="D154" s="62"/>
      <c r="E154" s="47" t="s">
        <v>282</v>
      </c>
      <c r="F154" s="48">
        <v>30</v>
      </c>
      <c r="G154" s="62"/>
      <c r="H154" s="48"/>
      <c r="I154" s="49"/>
      <c r="J154" s="82"/>
    </row>
    <row r="155" spans="1:10" ht="15">
      <c r="A155" s="119"/>
      <c r="B155" s="62"/>
      <c r="C155" s="62"/>
      <c r="D155" s="62"/>
      <c r="E155" s="47" t="s">
        <v>249</v>
      </c>
      <c r="F155" s="48">
        <v>30</v>
      </c>
      <c r="G155" s="62"/>
      <c r="H155" s="48"/>
      <c r="I155" s="49">
        <v>18600</v>
      </c>
      <c r="J155" s="82"/>
    </row>
    <row r="156" spans="1:10" ht="15.75">
      <c r="A156" s="120"/>
      <c r="B156" s="86"/>
      <c r="C156" s="86"/>
      <c r="D156" s="86"/>
      <c r="E156" s="86" t="s">
        <v>255</v>
      </c>
      <c r="F156" s="86"/>
      <c r="G156" s="86"/>
      <c r="H156" s="87">
        <v>5</v>
      </c>
      <c r="I156" s="88">
        <v>9525</v>
      </c>
      <c r="J156" s="89">
        <f>I155+I156</f>
        <v>28125</v>
      </c>
    </row>
    <row r="157" spans="1:10" ht="30">
      <c r="A157" s="90" t="s">
        <v>351</v>
      </c>
      <c r="B157" s="91" t="s">
        <v>352</v>
      </c>
      <c r="C157" s="67" t="s">
        <v>353</v>
      </c>
      <c r="D157" s="67" t="s">
        <v>354</v>
      </c>
      <c r="E157" s="80" t="s">
        <v>316</v>
      </c>
      <c r="F157" s="68">
        <v>30</v>
      </c>
      <c r="G157" s="67"/>
      <c r="H157" s="68"/>
      <c r="I157" s="69"/>
      <c r="J157" s="70"/>
    </row>
    <row r="158" spans="1:10" ht="15">
      <c r="A158" s="81"/>
      <c r="B158" s="76"/>
      <c r="C158" s="62"/>
      <c r="D158" s="62"/>
      <c r="E158" s="47" t="s">
        <v>240</v>
      </c>
      <c r="F158" s="48">
        <v>30</v>
      </c>
      <c r="G158" s="62"/>
      <c r="H158" s="48"/>
      <c r="I158" s="49"/>
      <c r="J158" s="82"/>
    </row>
    <row r="159" spans="1:10" ht="15">
      <c r="A159" s="81"/>
      <c r="B159" s="76" t="s">
        <v>355</v>
      </c>
      <c r="C159" s="62"/>
      <c r="D159" s="62"/>
      <c r="E159" s="47" t="s">
        <v>297</v>
      </c>
      <c r="F159" s="48">
        <v>15</v>
      </c>
      <c r="G159" s="62"/>
      <c r="H159" s="48"/>
      <c r="I159" s="49"/>
      <c r="J159" s="82"/>
    </row>
    <row r="160" spans="1:10" ht="15">
      <c r="A160" s="81"/>
      <c r="B160" s="76"/>
      <c r="C160" s="62"/>
      <c r="D160" s="62"/>
      <c r="E160" s="47" t="s">
        <v>285</v>
      </c>
      <c r="F160" s="48">
        <v>15</v>
      </c>
      <c r="G160" s="62"/>
      <c r="H160" s="48"/>
      <c r="I160" s="49"/>
      <c r="J160" s="82"/>
    </row>
    <row r="161" spans="1:10" ht="15">
      <c r="A161" s="81"/>
      <c r="B161" s="76"/>
      <c r="C161" s="62"/>
      <c r="D161" s="62" t="s">
        <v>356</v>
      </c>
      <c r="E161" s="47" t="s">
        <v>247</v>
      </c>
      <c r="F161" s="48">
        <v>15</v>
      </c>
      <c r="G161" s="62"/>
      <c r="H161" s="48"/>
      <c r="I161" s="49"/>
      <c r="J161" s="82"/>
    </row>
    <row r="162" spans="1:10" ht="15">
      <c r="A162" s="81"/>
      <c r="B162" s="76"/>
      <c r="C162" s="62"/>
      <c r="D162" s="62" t="s">
        <v>357</v>
      </c>
      <c r="E162" s="47" t="s">
        <v>241</v>
      </c>
      <c r="F162" s="48">
        <v>15</v>
      </c>
      <c r="G162" s="62"/>
      <c r="H162" s="48"/>
      <c r="I162" s="49"/>
      <c r="J162" s="82"/>
    </row>
    <row r="163" spans="1:10" ht="15">
      <c r="A163" s="81"/>
      <c r="B163" s="76"/>
      <c r="C163" s="62"/>
      <c r="D163" s="62"/>
      <c r="E163" s="47" t="s">
        <v>269</v>
      </c>
      <c r="F163" s="48">
        <v>15</v>
      </c>
      <c r="G163" s="62"/>
      <c r="H163" s="48"/>
      <c r="I163" s="49"/>
      <c r="J163" s="82"/>
    </row>
    <row r="164" spans="1:10" ht="15">
      <c r="A164" s="81"/>
      <c r="B164" s="76"/>
      <c r="C164" s="62"/>
      <c r="D164" s="62"/>
      <c r="E164" s="47" t="s">
        <v>270</v>
      </c>
      <c r="F164" s="48">
        <v>15</v>
      </c>
      <c r="G164" s="62"/>
      <c r="H164" s="48"/>
      <c r="I164" s="49"/>
      <c r="J164" s="82"/>
    </row>
    <row r="165" spans="1:10" ht="15">
      <c r="A165" s="81"/>
      <c r="B165" s="62"/>
      <c r="C165" s="62"/>
      <c r="D165" s="62"/>
      <c r="E165" s="47" t="s">
        <v>250</v>
      </c>
      <c r="F165" s="48">
        <v>25</v>
      </c>
      <c r="G165" s="62"/>
      <c r="H165" s="48"/>
      <c r="I165" s="49">
        <v>10850</v>
      </c>
      <c r="J165" s="82"/>
    </row>
    <row r="166" spans="1:10" ht="15">
      <c r="A166" s="119"/>
      <c r="B166" s="62"/>
      <c r="C166" s="62"/>
      <c r="D166" s="62"/>
      <c r="E166" s="62" t="s">
        <v>251</v>
      </c>
      <c r="F166" s="62"/>
      <c r="G166" s="48">
        <v>10</v>
      </c>
      <c r="H166" s="48"/>
      <c r="I166" s="49"/>
      <c r="J166" s="82"/>
    </row>
    <row r="167" spans="1:10" ht="15">
      <c r="A167" s="119"/>
      <c r="B167" s="62"/>
      <c r="C167" s="62"/>
      <c r="D167" s="62"/>
      <c r="E167" s="62" t="s">
        <v>260</v>
      </c>
      <c r="F167" s="62"/>
      <c r="G167" s="48">
        <v>10</v>
      </c>
      <c r="H167" s="48"/>
      <c r="I167" s="49">
        <v>5660</v>
      </c>
      <c r="J167" s="82"/>
    </row>
    <row r="168" spans="1:10" ht="15.75">
      <c r="A168" s="120"/>
      <c r="B168" s="86"/>
      <c r="C168" s="86"/>
      <c r="D168" s="86"/>
      <c r="E168" s="86" t="s">
        <v>255</v>
      </c>
      <c r="F168" s="86"/>
      <c r="G168" s="86"/>
      <c r="H168" s="87">
        <v>6</v>
      </c>
      <c r="I168" s="88">
        <v>11430</v>
      </c>
      <c r="J168" s="89">
        <f>I165+I167+I168</f>
        <v>27940</v>
      </c>
    </row>
    <row r="169" spans="1:10" ht="45">
      <c r="A169" s="90" t="s">
        <v>358</v>
      </c>
      <c r="B169" s="91" t="s">
        <v>359</v>
      </c>
      <c r="C169" s="67" t="s">
        <v>360</v>
      </c>
      <c r="D169" s="67" t="s">
        <v>361</v>
      </c>
      <c r="E169" s="80" t="s">
        <v>316</v>
      </c>
      <c r="F169" s="68">
        <v>20</v>
      </c>
      <c r="G169" s="67"/>
      <c r="H169" s="68"/>
      <c r="I169" s="69"/>
      <c r="J169" s="70"/>
    </row>
    <row r="170" spans="1:10" ht="15">
      <c r="A170" s="81"/>
      <c r="B170" s="76"/>
      <c r="C170" s="62"/>
      <c r="D170" s="62"/>
      <c r="E170" s="47" t="s">
        <v>229</v>
      </c>
      <c r="F170" s="48">
        <v>10</v>
      </c>
      <c r="G170" s="62"/>
      <c r="H170" s="48"/>
      <c r="I170" s="49"/>
      <c r="J170" s="82"/>
    </row>
    <row r="171" spans="1:10" ht="15">
      <c r="A171" s="81"/>
      <c r="B171" s="76"/>
      <c r="C171" s="62"/>
      <c r="D171" s="62"/>
      <c r="E171" s="47" t="s">
        <v>233</v>
      </c>
      <c r="F171" s="48">
        <v>10</v>
      </c>
      <c r="G171" s="62"/>
      <c r="H171" s="48"/>
      <c r="I171" s="49"/>
      <c r="J171" s="82"/>
    </row>
    <row r="172" spans="1:10" ht="15">
      <c r="A172" s="81"/>
      <c r="B172" s="121"/>
      <c r="C172" s="62"/>
      <c r="D172" s="62" t="s">
        <v>362</v>
      </c>
      <c r="E172" s="47" t="s">
        <v>236</v>
      </c>
      <c r="F172" s="48">
        <v>10</v>
      </c>
      <c r="G172" s="62"/>
      <c r="H172" s="48"/>
      <c r="I172" s="49"/>
      <c r="J172" s="82"/>
    </row>
    <row r="173" spans="1:10" ht="15">
      <c r="A173" s="81"/>
      <c r="B173" s="76"/>
      <c r="C173" s="62"/>
      <c r="D173" s="62" t="s">
        <v>363</v>
      </c>
      <c r="E173" s="47" t="s">
        <v>239</v>
      </c>
      <c r="F173" s="48">
        <v>10</v>
      </c>
      <c r="G173" s="62"/>
      <c r="H173" s="48"/>
      <c r="I173" s="49"/>
      <c r="J173" s="82"/>
    </row>
    <row r="174" spans="1:10" ht="15">
      <c r="A174" s="81"/>
      <c r="B174" s="76"/>
      <c r="C174" s="62"/>
      <c r="D174" s="62"/>
      <c r="E174" s="47" t="s">
        <v>240</v>
      </c>
      <c r="F174" s="48">
        <v>10</v>
      </c>
      <c r="G174" s="62"/>
      <c r="H174" s="48"/>
      <c r="I174" s="49"/>
      <c r="J174" s="82"/>
    </row>
    <row r="175" spans="1:10" ht="15">
      <c r="A175" s="81"/>
      <c r="B175" s="76"/>
      <c r="C175" s="62"/>
      <c r="D175" s="62"/>
      <c r="E175" s="47" t="s">
        <v>297</v>
      </c>
      <c r="F175" s="48">
        <v>10</v>
      </c>
      <c r="G175" s="62"/>
      <c r="H175" s="48"/>
      <c r="I175" s="49"/>
      <c r="J175" s="82"/>
    </row>
    <row r="176" spans="1:10" ht="15">
      <c r="A176" s="81"/>
      <c r="B176" s="76"/>
      <c r="C176" s="62"/>
      <c r="D176" s="62"/>
      <c r="E176" s="47" t="s">
        <v>285</v>
      </c>
      <c r="F176" s="48">
        <v>10</v>
      </c>
      <c r="G176" s="62"/>
      <c r="H176" s="48"/>
      <c r="I176" s="49"/>
      <c r="J176" s="82"/>
    </row>
    <row r="177" spans="1:10" ht="15">
      <c r="A177" s="81"/>
      <c r="B177" s="62"/>
      <c r="C177" s="62"/>
      <c r="D177" s="62"/>
      <c r="E177" s="47" t="s">
        <v>247</v>
      </c>
      <c r="F177" s="48">
        <v>10</v>
      </c>
      <c r="G177" s="62"/>
      <c r="H177" s="48"/>
      <c r="I177" s="49"/>
      <c r="J177" s="82"/>
    </row>
    <row r="178" spans="1:10" ht="15">
      <c r="A178" s="81"/>
      <c r="B178" s="62"/>
      <c r="C178" s="62"/>
      <c r="D178" s="62"/>
      <c r="E178" s="47" t="s">
        <v>298</v>
      </c>
      <c r="F178" s="48">
        <v>20</v>
      </c>
      <c r="G178" s="62"/>
      <c r="H178" s="48"/>
      <c r="I178" s="49"/>
      <c r="J178" s="82"/>
    </row>
    <row r="179" spans="1:10" ht="15">
      <c r="A179" s="81"/>
      <c r="B179" s="62"/>
      <c r="C179" s="62"/>
      <c r="D179" s="62"/>
      <c r="E179" s="47" t="s">
        <v>246</v>
      </c>
      <c r="F179" s="48">
        <v>10</v>
      </c>
      <c r="G179" s="62"/>
      <c r="H179" s="48"/>
      <c r="I179" s="49"/>
      <c r="J179" s="82"/>
    </row>
    <row r="180" spans="1:10" ht="15">
      <c r="A180" s="81"/>
      <c r="B180" s="62"/>
      <c r="C180" s="62"/>
      <c r="D180" s="62"/>
      <c r="E180" s="47" t="s">
        <v>364</v>
      </c>
      <c r="F180" s="48">
        <v>10</v>
      </c>
      <c r="G180" s="62"/>
      <c r="H180" s="48"/>
      <c r="I180" s="49"/>
      <c r="J180" s="82"/>
    </row>
    <row r="181" spans="1:10" ht="15">
      <c r="A181" s="81"/>
      <c r="B181" s="62"/>
      <c r="C181" s="62"/>
      <c r="D181" s="62"/>
      <c r="E181" s="47" t="s">
        <v>275</v>
      </c>
      <c r="F181" s="48">
        <v>20</v>
      </c>
      <c r="G181" s="62"/>
      <c r="H181" s="48"/>
      <c r="I181" s="49">
        <v>9920</v>
      </c>
      <c r="J181" s="82"/>
    </row>
    <row r="182" spans="1:10" ht="15.75">
      <c r="A182" s="120"/>
      <c r="B182" s="86"/>
      <c r="C182" s="86"/>
      <c r="D182" s="86"/>
      <c r="E182" s="86" t="s">
        <v>255</v>
      </c>
      <c r="F182" s="86"/>
      <c r="G182" s="86"/>
      <c r="H182" s="87">
        <v>4</v>
      </c>
      <c r="I182" s="88">
        <v>7620</v>
      </c>
      <c r="J182" s="89">
        <f>I181+I182</f>
        <v>17540</v>
      </c>
    </row>
    <row r="183" spans="1:10" ht="15">
      <c r="A183" s="90" t="s">
        <v>365</v>
      </c>
      <c r="B183" s="79" t="s">
        <v>366</v>
      </c>
      <c r="C183" s="67" t="s">
        <v>367</v>
      </c>
      <c r="D183" s="67" t="s">
        <v>368</v>
      </c>
      <c r="E183" s="80" t="s">
        <v>240</v>
      </c>
      <c r="F183" s="68">
        <v>100</v>
      </c>
      <c r="G183" s="67"/>
      <c r="H183" s="68"/>
      <c r="I183" s="69">
        <v>6200</v>
      </c>
      <c r="J183" s="70"/>
    </row>
    <row r="184" spans="1:10" ht="15">
      <c r="A184" s="119"/>
      <c r="B184" s="76"/>
      <c r="C184" s="62"/>
      <c r="D184" s="62"/>
      <c r="E184" s="62"/>
      <c r="F184" s="62"/>
      <c r="G184" s="62"/>
      <c r="H184" s="48"/>
      <c r="I184" s="49"/>
      <c r="J184" s="82"/>
    </row>
    <row r="185" spans="1:10" ht="15">
      <c r="A185" s="119"/>
      <c r="B185" s="76"/>
      <c r="C185" s="62"/>
      <c r="D185" s="62" t="s">
        <v>369</v>
      </c>
      <c r="E185" s="62"/>
      <c r="F185" s="62"/>
      <c r="G185" s="62"/>
      <c r="H185" s="48"/>
      <c r="I185" s="49"/>
      <c r="J185" s="82"/>
    </row>
    <row r="186" spans="1:10" ht="15">
      <c r="A186" s="119"/>
      <c r="B186" s="76" t="s">
        <v>370</v>
      </c>
      <c r="C186" s="62"/>
      <c r="D186" s="62" t="s">
        <v>371</v>
      </c>
      <c r="E186" s="62"/>
      <c r="F186" s="62"/>
      <c r="G186" s="62"/>
      <c r="H186" s="48"/>
      <c r="I186" s="49"/>
      <c r="J186" s="82"/>
    </row>
    <row r="187" spans="1:10" ht="15.75">
      <c r="A187" s="122"/>
      <c r="B187" s="93"/>
      <c r="C187" s="94"/>
      <c r="D187" s="94"/>
      <c r="E187" s="94" t="s">
        <v>255</v>
      </c>
      <c r="F187" s="94"/>
      <c r="G187" s="94"/>
      <c r="H187" s="95">
        <v>10</v>
      </c>
      <c r="I187" s="96">
        <v>19050</v>
      </c>
      <c r="J187" s="97">
        <f>I183+I187</f>
        <v>25250</v>
      </c>
    </row>
    <row r="188" spans="1:10" ht="30">
      <c r="A188" s="98" t="s">
        <v>372</v>
      </c>
      <c r="B188" s="107" t="s">
        <v>373</v>
      </c>
      <c r="C188" s="72" t="s">
        <v>374</v>
      </c>
      <c r="D188" s="72" t="s">
        <v>375</v>
      </c>
      <c r="E188" s="100" t="s">
        <v>239</v>
      </c>
      <c r="F188" s="73">
        <v>27</v>
      </c>
      <c r="G188" s="72"/>
      <c r="H188" s="73"/>
      <c r="I188" s="74"/>
      <c r="J188" s="75"/>
    </row>
    <row r="189" spans="1:10" ht="15">
      <c r="A189" s="81"/>
      <c r="B189" s="111"/>
      <c r="C189" s="62"/>
      <c r="D189" s="62"/>
      <c r="E189" s="47" t="s">
        <v>250</v>
      </c>
      <c r="F189" s="48">
        <v>30</v>
      </c>
      <c r="G189" s="62"/>
      <c r="H189" s="48"/>
      <c r="I189" s="49"/>
      <c r="J189" s="82"/>
    </row>
    <row r="190" spans="1:10" ht="15">
      <c r="A190" s="81"/>
      <c r="B190" s="76" t="s">
        <v>376</v>
      </c>
      <c r="C190" s="62"/>
      <c r="D190" s="62" t="s">
        <v>377</v>
      </c>
      <c r="E190" s="47" t="s">
        <v>246</v>
      </c>
      <c r="F190" s="48">
        <v>20</v>
      </c>
      <c r="G190" s="62"/>
      <c r="H190" s="48"/>
      <c r="I190" s="49"/>
      <c r="J190" s="82"/>
    </row>
    <row r="191" spans="1:10" ht="15">
      <c r="A191" s="81"/>
      <c r="B191" s="76"/>
      <c r="C191" s="62"/>
      <c r="D191" s="62" t="s">
        <v>378</v>
      </c>
      <c r="E191" s="47" t="s">
        <v>229</v>
      </c>
      <c r="F191" s="48">
        <v>15</v>
      </c>
      <c r="G191" s="62"/>
      <c r="H191" s="48"/>
      <c r="I191" s="49"/>
      <c r="J191" s="82"/>
    </row>
    <row r="192" spans="1:10" ht="15">
      <c r="A192" s="81"/>
      <c r="B192" s="76"/>
      <c r="C192" s="62"/>
      <c r="D192" s="62"/>
      <c r="E192" s="47" t="s">
        <v>297</v>
      </c>
      <c r="F192" s="48">
        <v>10</v>
      </c>
      <c r="G192" s="62"/>
      <c r="H192" s="48"/>
      <c r="I192" s="49"/>
      <c r="J192" s="82"/>
    </row>
    <row r="193" spans="1:10" ht="15">
      <c r="A193" s="81"/>
      <c r="B193" s="76"/>
      <c r="C193" s="62"/>
      <c r="D193" s="62"/>
      <c r="E193" s="47" t="s">
        <v>285</v>
      </c>
      <c r="F193" s="48">
        <v>10</v>
      </c>
      <c r="G193" s="62"/>
      <c r="H193" s="48"/>
      <c r="I193" s="49">
        <v>6944</v>
      </c>
      <c r="J193" s="82"/>
    </row>
    <row r="194" spans="1:10" ht="15">
      <c r="A194" s="119"/>
      <c r="B194" s="62"/>
      <c r="C194" s="62"/>
      <c r="D194" s="62"/>
      <c r="E194" s="62" t="s">
        <v>254</v>
      </c>
      <c r="F194" s="62"/>
      <c r="G194" s="48">
        <v>24</v>
      </c>
      <c r="H194" s="48"/>
      <c r="I194" s="49"/>
      <c r="J194" s="82"/>
    </row>
    <row r="195" spans="1:10" ht="15">
      <c r="A195" s="119"/>
      <c r="B195" s="62"/>
      <c r="C195" s="62"/>
      <c r="D195" s="62"/>
      <c r="E195" s="62" t="s">
        <v>251</v>
      </c>
      <c r="F195" s="62"/>
      <c r="G195" s="48">
        <v>24</v>
      </c>
      <c r="H195" s="48"/>
      <c r="I195" s="49"/>
      <c r="J195" s="82"/>
    </row>
    <row r="196" spans="1:10" ht="15">
      <c r="A196" s="119"/>
      <c r="B196" s="62"/>
      <c r="C196" s="62"/>
      <c r="D196" s="62"/>
      <c r="E196" s="62" t="s">
        <v>260</v>
      </c>
      <c r="F196" s="62"/>
      <c r="G196" s="48">
        <v>15</v>
      </c>
      <c r="H196" s="48"/>
      <c r="I196" s="49">
        <v>17829</v>
      </c>
      <c r="J196" s="82"/>
    </row>
    <row r="197" spans="1:10" ht="15.75">
      <c r="A197" s="122"/>
      <c r="B197" s="94"/>
      <c r="C197" s="94"/>
      <c r="D197" s="94"/>
      <c r="E197" s="94" t="s">
        <v>255</v>
      </c>
      <c r="F197" s="94"/>
      <c r="G197" s="94"/>
      <c r="H197" s="95">
        <v>15</v>
      </c>
      <c r="I197" s="96">
        <v>28575</v>
      </c>
      <c r="J197" s="97">
        <f>I193+I196+I197</f>
        <v>53348</v>
      </c>
    </row>
    <row r="198" spans="1:10" ht="18.75">
      <c r="A198" s="123"/>
      <c r="B198" s="124" t="s">
        <v>379</v>
      </c>
      <c r="C198" s="125"/>
      <c r="D198" s="126"/>
      <c r="E198" s="126"/>
      <c r="F198" s="127">
        <f>SUM(F8:F197)</f>
        <v>2881</v>
      </c>
      <c r="G198" s="127">
        <f>SUM(G8:G197)</f>
        <v>927</v>
      </c>
      <c r="H198" s="127">
        <f>SUM(H8:H197)</f>
        <v>120</v>
      </c>
      <c r="I198" s="128">
        <f>SUM(I22:I197)</f>
        <v>669563</v>
      </c>
      <c r="J198" s="129">
        <f>SUM(J22:J197)</f>
        <v>669563</v>
      </c>
    </row>
    <row r="199" spans="1:10" ht="18.75">
      <c r="A199" s="123"/>
      <c r="B199" s="130" t="s">
        <v>380</v>
      </c>
      <c r="C199" s="125"/>
      <c r="D199" s="126"/>
      <c r="E199" s="131"/>
      <c r="F199" s="132">
        <v>62</v>
      </c>
      <c r="G199" s="132">
        <v>283</v>
      </c>
      <c r="H199" s="132">
        <v>1905</v>
      </c>
      <c r="I199" s="128"/>
      <c r="J199" s="129"/>
    </row>
    <row r="200" spans="1:10" ht="18.75">
      <c r="A200" s="123"/>
      <c r="B200" s="130"/>
      <c r="C200" s="125"/>
      <c r="D200" s="126"/>
      <c r="E200" s="126"/>
      <c r="F200" s="133"/>
      <c r="G200" s="133"/>
      <c r="H200" s="132"/>
      <c r="I200" s="128"/>
      <c r="J200" s="129"/>
    </row>
    <row r="201" spans="1:10" ht="18.75">
      <c r="A201" s="123"/>
      <c r="B201" s="130" t="s">
        <v>381</v>
      </c>
      <c r="C201" s="125"/>
      <c r="D201" s="126"/>
      <c r="E201" s="126"/>
      <c r="F201" s="132">
        <f>F198*F199</f>
        <v>178622</v>
      </c>
      <c r="G201" s="132">
        <f>G198*G199</f>
        <v>262341</v>
      </c>
      <c r="H201" s="132">
        <f>H198*H199</f>
        <v>228600</v>
      </c>
      <c r="I201" s="134"/>
      <c r="J201" s="135">
        <f>F201+G201+H201</f>
        <v>669563</v>
      </c>
    </row>
    <row r="202" spans="1:10" ht="15">
      <c r="A202" s="123"/>
      <c r="B202" s="126"/>
      <c r="C202" s="125"/>
      <c r="D202" s="126"/>
      <c r="E202" s="126"/>
      <c r="F202" s="126"/>
      <c r="G202" s="126"/>
      <c r="H202" s="136"/>
      <c r="I202" s="128"/>
      <c r="J202" s="1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4">
      <selection activeCell="E18" sqref="E18"/>
    </sheetView>
  </sheetViews>
  <sheetFormatPr defaultColWidth="9.140625" defaultRowHeight="15"/>
  <cols>
    <col min="1" max="1" width="18.8515625" style="22" customWidth="1"/>
    <col min="2" max="2" width="14.7109375" style="0" customWidth="1"/>
    <col min="3" max="3" width="16.140625" style="0" customWidth="1"/>
    <col min="4" max="4" width="20.7109375" style="0" customWidth="1"/>
    <col min="5" max="5" width="20.28125" style="0" customWidth="1"/>
    <col min="6" max="6" width="27.421875" style="0" customWidth="1"/>
    <col min="7" max="7" width="21.00390625" style="0" customWidth="1"/>
    <col min="8" max="8" width="22.28125" style="0" customWidth="1"/>
    <col min="9" max="9" width="27.28125" style="0" customWidth="1"/>
    <col min="10" max="10" width="34.57421875" style="0" customWidth="1"/>
    <col min="11" max="16384" width="8.7109375" style="0" customWidth="1"/>
  </cols>
  <sheetData>
    <row r="1" ht="15">
      <c r="A1"/>
    </row>
    <row r="3" spans="1:5" ht="18.75">
      <c r="A3"/>
      <c r="E3" s="137" t="s">
        <v>382</v>
      </c>
    </row>
    <row r="4" ht="15">
      <c r="A4"/>
    </row>
    <row r="6" spans="1:10" ht="47.25">
      <c r="A6" s="138" t="s">
        <v>383</v>
      </c>
      <c r="B6" s="139"/>
      <c r="C6" s="139"/>
      <c r="D6" s="140"/>
      <c r="E6" s="139"/>
      <c r="F6" s="140" t="s">
        <v>384</v>
      </c>
      <c r="G6" s="138" t="s">
        <v>385</v>
      </c>
      <c r="H6" s="138" t="s">
        <v>385</v>
      </c>
      <c r="I6" s="141" t="s">
        <v>386</v>
      </c>
      <c r="J6" s="142" t="s">
        <v>387</v>
      </c>
    </row>
    <row r="7" spans="1:15" ht="45">
      <c r="A7" s="143"/>
      <c r="B7" s="144" t="s">
        <v>388</v>
      </c>
      <c r="C7" s="145" t="s">
        <v>389</v>
      </c>
      <c r="D7" s="146" t="s">
        <v>390</v>
      </c>
      <c r="E7" s="147" t="s">
        <v>391</v>
      </c>
      <c r="F7" s="145" t="s">
        <v>392</v>
      </c>
      <c r="G7" s="145" t="s">
        <v>393</v>
      </c>
      <c r="H7" s="145" t="s">
        <v>394</v>
      </c>
      <c r="I7" s="148" t="s">
        <v>395</v>
      </c>
      <c r="J7" s="149" t="s">
        <v>396</v>
      </c>
      <c r="K7" s="22"/>
      <c r="L7" s="22"/>
      <c r="M7" s="22"/>
      <c r="N7" s="22"/>
      <c r="O7" s="22"/>
    </row>
    <row r="8" spans="1:10" ht="15.75">
      <c r="A8" s="150"/>
      <c r="B8" s="151"/>
      <c r="C8" s="152"/>
      <c r="D8" s="152"/>
      <c r="E8" s="152"/>
      <c r="F8" s="152"/>
      <c r="G8" s="152"/>
      <c r="H8" s="152"/>
      <c r="I8" s="151"/>
      <c r="J8" s="151"/>
    </row>
    <row r="9" spans="1:10" ht="15">
      <c r="A9" s="153" t="s">
        <v>397</v>
      </c>
      <c r="B9" s="154">
        <v>17000</v>
      </c>
      <c r="C9" s="155">
        <v>5100</v>
      </c>
      <c r="D9" s="155" t="e">
        <f aca="true" t="shared" si="0" ref="D9:D10">#N/A</f>
        <v>#REF!</v>
      </c>
      <c r="E9" s="155" t="e">
        <f aca="true" t="shared" si="1" ref="E9:E10">D9-B9-C9</f>
        <v>#REF!</v>
      </c>
      <c r="F9" s="156">
        <f>B9*49*1.27</f>
        <v>1057910</v>
      </c>
      <c r="G9" s="157">
        <v>317373</v>
      </c>
      <c r="H9" s="158" t="e">
        <f>E9*60*1.27</f>
        <v>#REF!</v>
      </c>
      <c r="I9" s="159" t="e">
        <f aca="true" t="shared" si="2" ref="I9:I10">F9+G9+H9</f>
        <v>#REF!</v>
      </c>
      <c r="J9" s="160" t="e">
        <f aca="true" t="shared" si="3" ref="J9:J10">I9-F9</f>
        <v>#REF!</v>
      </c>
    </row>
    <row r="10" spans="1:10" ht="15">
      <c r="A10" s="161" t="s">
        <v>398</v>
      </c>
      <c r="B10" s="162">
        <v>5000</v>
      </c>
      <c r="C10" s="163">
        <v>1500</v>
      </c>
      <c r="D10" s="163" t="e">
        <f t="shared" si="0"/>
        <v>#REF!</v>
      </c>
      <c r="E10" s="163" t="e">
        <f t="shared" si="1"/>
        <v>#REF!</v>
      </c>
      <c r="F10" s="164">
        <f>B10*223*1.27</f>
        <v>1416050</v>
      </c>
      <c r="G10" s="165">
        <v>424815</v>
      </c>
      <c r="H10" s="166" t="e">
        <f>E10*235*1.27</f>
        <v>#REF!</v>
      </c>
      <c r="I10" s="167" t="e">
        <f t="shared" si="2"/>
        <v>#REF!</v>
      </c>
      <c r="J10" s="168" t="e">
        <f t="shared" si="3"/>
        <v>#REF!</v>
      </c>
    </row>
    <row r="11" spans="1:10" ht="45">
      <c r="A11" s="169" t="s">
        <v>399</v>
      </c>
      <c r="B11" s="162"/>
      <c r="C11" s="163"/>
      <c r="D11" s="163"/>
      <c r="E11" s="163"/>
      <c r="F11" s="164"/>
      <c r="G11" s="165"/>
      <c r="H11" s="166"/>
      <c r="I11" s="170">
        <v>55000</v>
      </c>
      <c r="J11" s="168"/>
    </row>
    <row r="12" spans="1:10" ht="15">
      <c r="A12" s="161" t="s">
        <v>400</v>
      </c>
      <c r="B12" s="162">
        <v>240</v>
      </c>
      <c r="C12" s="163">
        <v>72</v>
      </c>
      <c r="D12" s="163" t="e">
        <f>#N/A</f>
        <v>#REF!</v>
      </c>
      <c r="E12" s="163" t="e">
        <f>D12-B12-C12</f>
        <v>#REF!</v>
      </c>
      <c r="F12" s="164">
        <f>B12*1500*1.27</f>
        <v>457200</v>
      </c>
      <c r="G12" s="165">
        <v>137160</v>
      </c>
      <c r="H12" s="166" t="e">
        <f>E12*1500*1.27</f>
        <v>#REF!</v>
      </c>
      <c r="I12" s="167" t="e">
        <f>F12+G12+H12</f>
        <v>#REF!</v>
      </c>
      <c r="J12" s="168" t="e">
        <f>I12-F12</f>
        <v>#REF!</v>
      </c>
    </row>
    <row r="13" spans="1:10" ht="15">
      <c r="A13" s="161"/>
      <c r="B13" s="162"/>
      <c r="C13" s="163"/>
      <c r="D13" s="163"/>
      <c r="E13" s="163"/>
      <c r="F13" s="164"/>
      <c r="G13" s="165"/>
      <c r="H13" s="166"/>
      <c r="I13" s="167"/>
      <c r="J13" s="168"/>
    </row>
    <row r="14" spans="1:10" ht="16.5">
      <c r="A14" s="171" t="s">
        <v>383</v>
      </c>
      <c r="B14" s="172">
        <f>SUM(B9:B13)</f>
        <v>22240</v>
      </c>
      <c r="C14" s="173">
        <f>SUM(C9:C13)</f>
        <v>6672</v>
      </c>
      <c r="D14" s="173" t="e">
        <f>SUM(D9:D13)</f>
        <v>#REF!</v>
      </c>
      <c r="E14" s="173" t="e">
        <f>D14-B14-C14</f>
        <v>#REF!</v>
      </c>
      <c r="F14" s="174">
        <f>SUM(F9:F13)</f>
        <v>2931160</v>
      </c>
      <c r="G14" s="175">
        <f>SUM(G9:G13)</f>
        <v>879348</v>
      </c>
      <c r="H14" s="176" t="e">
        <f>SUM(H9:H13)</f>
        <v>#REF!</v>
      </c>
      <c r="I14" s="177" t="e">
        <f>SUM(I9:I13)</f>
        <v>#REF!</v>
      </c>
      <c r="J14" s="178" t="e">
        <f>I14-F14</f>
        <v>#REF!</v>
      </c>
    </row>
    <row r="15" spans="1:10" ht="15">
      <c r="A15" s="179"/>
      <c r="B15" s="180"/>
      <c r="C15" s="180"/>
      <c r="D15" s="180"/>
      <c r="E15" s="180"/>
      <c r="F15" s="181"/>
      <c r="G15" s="181"/>
      <c r="H15" s="181"/>
      <c r="I15" s="181"/>
      <c r="J15" s="181"/>
    </row>
    <row r="16" spans="1:10" ht="15">
      <c r="A16" s="179"/>
      <c r="B16" s="180"/>
      <c r="C16" s="180"/>
      <c r="D16" s="180"/>
      <c r="E16" s="180"/>
      <c r="F16" s="181"/>
      <c r="G16" s="181"/>
      <c r="H16" s="181"/>
      <c r="I16" s="181"/>
      <c r="J16" s="181"/>
    </row>
    <row r="17" spans="1:10" ht="15">
      <c r="A17" s="179"/>
      <c r="B17" s="180"/>
      <c r="C17" s="180"/>
      <c r="D17" s="180"/>
      <c r="E17" s="180"/>
      <c r="F17" s="181"/>
      <c r="G17" s="181"/>
      <c r="H17" s="181"/>
      <c r="I17" s="181"/>
      <c r="J17" s="181"/>
    </row>
    <row r="18" spans="1:10" ht="15">
      <c r="A18" s="179"/>
      <c r="B18" s="180"/>
      <c r="C18" s="180"/>
      <c r="D18" s="180"/>
      <c r="E18" s="180"/>
      <c r="F18" s="181"/>
      <c r="G18" s="181"/>
      <c r="H18" s="181"/>
      <c r="I18" s="181"/>
      <c r="J18" s="181"/>
    </row>
    <row r="19" spans="1:10" ht="15">
      <c r="A19" s="179"/>
      <c r="B19" s="180"/>
      <c r="C19" s="180"/>
      <c r="D19" s="180"/>
      <c r="E19" s="180"/>
      <c r="F19" s="181"/>
      <c r="G19" s="181"/>
      <c r="H19" s="181"/>
      <c r="I19" s="181"/>
      <c r="J19" s="181"/>
    </row>
    <row r="20" spans="1:10" ht="15.75">
      <c r="A20" s="179"/>
      <c r="B20" s="180"/>
      <c r="C20" s="180"/>
      <c r="D20" s="180"/>
      <c r="E20" s="180"/>
      <c r="F20" s="181"/>
      <c r="G20" s="181"/>
      <c r="H20" s="181"/>
      <c r="I20" s="181"/>
      <c r="J20" s="181"/>
    </row>
    <row r="21" spans="1:10" ht="46.5" customHeight="1">
      <c r="A21" s="182" t="s">
        <v>401</v>
      </c>
      <c r="B21" s="183"/>
      <c r="C21" s="183"/>
      <c r="D21" s="183"/>
      <c r="E21" s="183"/>
      <c r="F21" s="184"/>
      <c r="G21" s="184"/>
      <c r="H21" s="184"/>
      <c r="I21" s="184"/>
      <c r="J21" s="185"/>
    </row>
    <row r="22" spans="1:10" ht="15">
      <c r="A22" s="186" t="s">
        <v>402</v>
      </c>
      <c r="B22" s="187"/>
      <c r="C22" s="187"/>
      <c r="D22" s="187" t="e">
        <f>#N/A</f>
        <v>#REF!</v>
      </c>
      <c r="E22" s="187"/>
      <c r="F22" s="188"/>
      <c r="G22" s="188"/>
      <c r="H22" s="188"/>
      <c r="I22" s="188" t="e">
        <f>#N/A</f>
        <v>#REF!</v>
      </c>
      <c r="J22" s="189" t="e">
        <f>I22-F22</f>
        <v>#REF!</v>
      </c>
    </row>
    <row r="23" spans="1:10" ht="15">
      <c r="A23" s="161"/>
      <c r="B23" s="162"/>
      <c r="C23" s="162"/>
      <c r="D23" s="162"/>
      <c r="E23" s="162"/>
      <c r="F23" s="190"/>
      <c r="G23" s="190"/>
      <c r="H23" s="190"/>
      <c r="I23" s="190"/>
      <c r="J23" s="191"/>
    </row>
    <row r="24" spans="1:10" ht="15">
      <c r="A24" s="161" t="s">
        <v>403</v>
      </c>
      <c r="B24" s="162"/>
      <c r="C24" s="162"/>
      <c r="D24" s="162" t="e">
        <f>#N/A</f>
        <v>#REF!</v>
      </c>
      <c r="E24" s="162"/>
      <c r="F24" s="190"/>
      <c r="G24" s="190"/>
      <c r="H24" s="190"/>
      <c r="I24" s="190" t="e">
        <f>#N/A</f>
        <v>#REF!</v>
      </c>
      <c r="J24" s="191" t="e">
        <f>I24-F24</f>
        <v>#REF!</v>
      </c>
    </row>
    <row r="25" spans="1:10" ht="15">
      <c r="A25" s="161"/>
      <c r="B25" s="162"/>
      <c r="C25" s="162"/>
      <c r="D25" s="162"/>
      <c r="E25" s="162"/>
      <c r="F25" s="190"/>
      <c r="G25" s="190"/>
      <c r="H25" s="190"/>
      <c r="I25" s="190"/>
      <c r="J25" s="191"/>
    </row>
    <row r="26" spans="1:10" ht="15">
      <c r="A26" s="161" t="s">
        <v>404</v>
      </c>
      <c r="B26" s="162"/>
      <c r="C26" s="162"/>
      <c r="D26" s="162" t="e">
        <f>#N/A</f>
        <v>#REF!</v>
      </c>
      <c r="E26" s="162"/>
      <c r="F26" s="190"/>
      <c r="G26" s="190"/>
      <c r="H26" s="190"/>
      <c r="I26" s="190" t="e">
        <f>#N/A</f>
        <v>#REF!</v>
      </c>
      <c r="J26" s="191" t="e">
        <f>I26-F26</f>
        <v>#REF!</v>
      </c>
    </row>
    <row r="27" spans="1:10" ht="15">
      <c r="A27" s="161"/>
      <c r="B27" s="162"/>
      <c r="C27" s="162"/>
      <c r="D27" s="162"/>
      <c r="E27" s="162"/>
      <c r="F27" s="190"/>
      <c r="G27" s="190"/>
      <c r="H27" s="190"/>
      <c r="I27" s="190"/>
      <c r="J27" s="191"/>
    </row>
    <row r="28" spans="1:10" ht="15">
      <c r="A28" s="161" t="s">
        <v>405</v>
      </c>
      <c r="B28" s="162"/>
      <c r="C28" s="162"/>
      <c r="D28" s="162" t="e">
        <f>#N/A</f>
        <v>#REF!</v>
      </c>
      <c r="E28" s="162"/>
      <c r="F28" s="190"/>
      <c r="G28" s="190"/>
      <c r="H28" s="190"/>
      <c r="I28" s="190" t="e">
        <f>#N/A</f>
        <v>#REF!</v>
      </c>
      <c r="J28" s="191" t="e">
        <f>I28-F28</f>
        <v>#REF!</v>
      </c>
    </row>
    <row r="29" spans="1:10" ht="15">
      <c r="A29" s="161"/>
      <c r="B29" s="162"/>
      <c r="C29" s="162"/>
      <c r="D29" s="162"/>
      <c r="E29" s="162"/>
      <c r="F29" s="190"/>
      <c r="G29" s="190"/>
      <c r="H29" s="190"/>
      <c r="I29" s="190"/>
      <c r="J29" s="191"/>
    </row>
    <row r="30" spans="1:10" ht="16.5">
      <c r="A30" s="192" t="s">
        <v>406</v>
      </c>
      <c r="B30" s="172"/>
      <c r="C30" s="172"/>
      <c r="D30" s="172" t="e">
        <f>SUM(D22:D29)</f>
        <v>#REF!</v>
      </c>
      <c r="E30" s="172"/>
      <c r="F30" s="193">
        <v>7068840</v>
      </c>
      <c r="G30" s="193"/>
      <c r="H30" s="193"/>
      <c r="I30" s="193" t="e">
        <f>SUM(I22:I29)</f>
        <v>#REF!</v>
      </c>
      <c r="J30" s="194" t="e">
        <f>I30-F30</f>
        <v>#REF!</v>
      </c>
    </row>
    <row r="31" spans="1:10" ht="15">
      <c r="A31" s="179"/>
      <c r="B31" s="180"/>
      <c r="C31" s="180"/>
      <c r="D31" s="180"/>
      <c r="E31" s="180"/>
      <c r="F31" s="181"/>
      <c r="G31" s="181"/>
      <c r="H31" s="181"/>
      <c r="I31" s="181"/>
      <c r="J31" s="181"/>
    </row>
    <row r="32" spans="1:10" ht="15">
      <c r="A32" s="179"/>
      <c r="B32" s="180"/>
      <c r="C32" s="180"/>
      <c r="D32" s="180"/>
      <c r="E32" s="180"/>
      <c r="F32" s="181"/>
      <c r="G32" s="181"/>
      <c r="H32" s="181"/>
      <c r="I32" s="181"/>
      <c r="J32" s="181"/>
    </row>
    <row r="33" spans="1:10" ht="15.75">
      <c r="A33" s="179"/>
      <c r="B33" s="180"/>
      <c r="C33" s="180"/>
      <c r="D33" s="180"/>
      <c r="E33" s="180"/>
      <c r="F33" s="181"/>
      <c r="G33" s="181"/>
      <c r="H33" s="181"/>
      <c r="I33" s="181"/>
      <c r="J33" s="181"/>
    </row>
    <row r="34" spans="1:10" s="181" customFormat="1" ht="16.5">
      <c r="A34" s="182" t="s">
        <v>407</v>
      </c>
      <c r="B34" s="183"/>
      <c r="C34" s="183"/>
      <c r="D34" s="183"/>
      <c r="E34" s="183"/>
      <c r="F34" s="195">
        <f>F14+F30</f>
        <v>10000000</v>
      </c>
      <c r="G34" s="195"/>
      <c r="H34" s="195"/>
      <c r="I34" s="196" t="e">
        <f>I14+I30</f>
        <v>#REF!</v>
      </c>
      <c r="J34" s="197" t="e">
        <f>J14+J30</f>
        <v>#REF!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Szfvár Városgondnoksága Kft.</dc:creator>
  <cp:keywords/>
  <dc:description/>
  <cp:lastModifiedBy>Spanyárné Halász Szilvia</cp:lastModifiedBy>
  <cp:lastPrinted>2017-03-08T11:55:01Z</cp:lastPrinted>
  <dcterms:created xsi:type="dcterms:W3CDTF">2010-10-07T05:43:10Z</dcterms:created>
  <dcterms:modified xsi:type="dcterms:W3CDTF">2017-03-10T07:30:44Z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